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Общие" sheetId="1" r:id="rId1"/>
  </sheets>
  <definedNames/>
  <calcPr fullCalcOnLoad="1"/>
</workbook>
</file>

<file path=xl/sharedStrings.xml><?xml version="1.0" encoding="utf-8"?>
<sst xmlns="http://schemas.openxmlformats.org/spreadsheetml/2006/main" count="318" uniqueCount="140">
  <si>
    <t xml:space="preserve"> ГЛАВНЫЙ СЕКРЕТАРЬ СОРЕВНОВАНИЙ                                               В.Н. ДАНИЛОВ </t>
  </si>
  <si>
    <t xml:space="preserve"> ГЛАВНЫЙ СУДЬЯ СОРЕВНОВАНИЙ                                                      С.Н. КОЛЕСНИКОВ</t>
  </si>
  <si>
    <t>Орёл</t>
  </si>
  <si>
    <t>МС</t>
  </si>
  <si>
    <t>Руднева Оксана</t>
  </si>
  <si>
    <t>Женщины 21-27 лет (1981-87 г.р.)</t>
  </si>
  <si>
    <t>Ливны</t>
  </si>
  <si>
    <t>Зябрева Анастасия</t>
  </si>
  <si>
    <t>Орл. р-он, МПК</t>
  </si>
  <si>
    <t>I</t>
  </si>
  <si>
    <t>Ефимова Татьяна</t>
  </si>
  <si>
    <t>Ерохина Полина</t>
  </si>
  <si>
    <t>КМС</t>
  </si>
  <si>
    <t>Рощупкина Альбина</t>
  </si>
  <si>
    <t>Женщины 18-20 лет (1988-90 г.р.)</t>
  </si>
  <si>
    <t>ОГАУ</t>
  </si>
  <si>
    <t>Андриасян Армине</t>
  </si>
  <si>
    <t>Орёл, МПК</t>
  </si>
  <si>
    <t>III</t>
  </si>
  <si>
    <t>Ефимова Евгения</t>
  </si>
  <si>
    <t>Смирнова Ксения</t>
  </si>
  <si>
    <t>Ливен. р-он</t>
  </si>
  <si>
    <t>Тарасова Альбина</t>
  </si>
  <si>
    <t>Новодерев. р-он</t>
  </si>
  <si>
    <t>Воронова Ирина</t>
  </si>
  <si>
    <t>Шлыкова Наталья</t>
  </si>
  <si>
    <t>Хардикова Екатерина</t>
  </si>
  <si>
    <t>Логвинова Диана</t>
  </si>
  <si>
    <t>Девушки 16-17 лет (1991-92 г.р.)</t>
  </si>
  <si>
    <t>Парахина Кристина</t>
  </si>
  <si>
    <t>Новосил. р-н</t>
  </si>
  <si>
    <t>Либерова Екатерина</t>
  </si>
  <si>
    <t>Попова Анастасия</t>
  </si>
  <si>
    <t>Болх. р-он</t>
  </si>
  <si>
    <t>1-ю</t>
  </si>
  <si>
    <t>Сидорина Юлия</t>
  </si>
  <si>
    <t>Авдеева Маргарита</t>
  </si>
  <si>
    <t>Гладких Ольга</t>
  </si>
  <si>
    <t>Сандуляк Валерия</t>
  </si>
  <si>
    <t>Девушки 14-15 лет (1993-94 г.р.)</t>
  </si>
  <si>
    <t>КЛБ</t>
  </si>
  <si>
    <t>Суханов Леонид</t>
  </si>
  <si>
    <t>Дулёв Владимир</t>
  </si>
  <si>
    <t>Орёл, КЛБ</t>
  </si>
  <si>
    <t>Варнавский Николай</t>
  </si>
  <si>
    <t>Мужчины 50 лет и старше (1958 г.р. и старше)</t>
  </si>
  <si>
    <t>-</t>
  </si>
  <si>
    <t>Краснов Николай</t>
  </si>
  <si>
    <t>Уваров Сергей</t>
  </si>
  <si>
    <t>Алехин Сергей</t>
  </si>
  <si>
    <t>Орёл, АФСО</t>
  </si>
  <si>
    <t>Алексеенков Андрей</t>
  </si>
  <si>
    <t>Мужчины 40-49 лет (1959-68 г.р.)</t>
  </si>
  <si>
    <t>Орёл, ОГАУ</t>
  </si>
  <si>
    <t>МСМК</t>
  </si>
  <si>
    <t>Сергеечев Егор</t>
  </si>
  <si>
    <t>Логвинов Владимир</t>
  </si>
  <si>
    <t>Мужчины 28-39 лет (1969-80 г.р.)</t>
  </si>
  <si>
    <t>Орл. р-он</t>
  </si>
  <si>
    <t>Савонин Сергей</t>
  </si>
  <si>
    <t>Хомяков Роман</t>
  </si>
  <si>
    <t>Глазков Александр</t>
  </si>
  <si>
    <t>Коростелкин Владимир</t>
  </si>
  <si>
    <t>Минаков Дмитрий</t>
  </si>
  <si>
    <t>АФСО</t>
  </si>
  <si>
    <t>Аксютин Михаил</t>
  </si>
  <si>
    <t>Оськин Игорь</t>
  </si>
  <si>
    <t>Рогажков Иван</t>
  </si>
  <si>
    <t>Вершок Виктор</t>
  </si>
  <si>
    <t>Орл. р-он, ОГАУ</t>
  </si>
  <si>
    <t>Петрухин Сергей</t>
  </si>
  <si>
    <t>Демиденко Юрий</t>
  </si>
  <si>
    <t>Новодерев. р-он, ОГАУ</t>
  </si>
  <si>
    <t>Казаков Вадим</t>
  </si>
  <si>
    <t>Андриасян Гарник</t>
  </si>
  <si>
    <t>Исаков Дмитрий</t>
  </si>
  <si>
    <t>Мужчины 21-27 лет (1981-87 г.р.)</t>
  </si>
  <si>
    <t>Рожко Ярослав</t>
  </si>
  <si>
    <t>Касторнов Евгений</t>
  </si>
  <si>
    <t>Донских Александр</t>
  </si>
  <si>
    <t>Левин Иван</t>
  </si>
  <si>
    <t>Ченжеев Дмитрий</t>
  </si>
  <si>
    <t>Азанов Иван</t>
  </si>
  <si>
    <t>II</t>
  </si>
  <si>
    <t>Нартов Максим</t>
  </si>
  <si>
    <t>Сухарев Станислав</t>
  </si>
  <si>
    <t>Аверкиев Николай</t>
  </si>
  <si>
    <t>Гуров Виталий</t>
  </si>
  <si>
    <t>Тумаков Дмитрий</t>
  </si>
  <si>
    <t>Гусев Александр</t>
  </si>
  <si>
    <t>Болх. р-он, ОГАУ</t>
  </si>
  <si>
    <t>Деньщиков Владимир</t>
  </si>
  <si>
    <t>Савин Сергей</t>
  </si>
  <si>
    <t>Сидоренко Василий</t>
  </si>
  <si>
    <t>Озманян Руслан</t>
  </si>
  <si>
    <t>Мужчины 18-20 лет (1988-90 г.р.)</t>
  </si>
  <si>
    <t>Романин Алексей</t>
  </si>
  <si>
    <t>Пиняев Михаил</t>
  </si>
  <si>
    <t>Селихов Борис</t>
  </si>
  <si>
    <t>Брусов Владимир</t>
  </si>
  <si>
    <t>Кожемякин Кирилл</t>
  </si>
  <si>
    <t>Тарасов Андрей</t>
  </si>
  <si>
    <t>Яшин Иван</t>
  </si>
  <si>
    <t>Ломакин Дмитрий</t>
  </si>
  <si>
    <t>Болычев Сергей</t>
  </si>
  <si>
    <t>Рассказов Кирилл</t>
  </si>
  <si>
    <t>Трунов Артем</t>
  </si>
  <si>
    <t>Костиков Сергей</t>
  </si>
  <si>
    <t>Алдошин Сергей</t>
  </si>
  <si>
    <t>Мужчины 16-17 лет (1991-92 г.р.)</t>
  </si>
  <si>
    <t>Кочержин Евгений</t>
  </si>
  <si>
    <t>Рассказов Михаил</t>
  </si>
  <si>
    <t>Алехин Александр</t>
  </si>
  <si>
    <t>Лысов Дмитрий</t>
  </si>
  <si>
    <t>Ревякин Денис</t>
  </si>
  <si>
    <t>Головин Максим</t>
  </si>
  <si>
    <t>Зубцов Максим</t>
  </si>
  <si>
    <t>Чепиков Александр</t>
  </si>
  <si>
    <t>Филонов Андрей</t>
  </si>
  <si>
    <t>Боготырев Денис</t>
  </si>
  <si>
    <t>Читайло Дмитрий</t>
  </si>
  <si>
    <t>Медведев Владислав</t>
  </si>
  <si>
    <t>Юноши 14-15 лет (1993-94 г.р.)</t>
  </si>
  <si>
    <t>О</t>
  </si>
  <si>
    <t>Р</t>
  </si>
  <si>
    <t>место</t>
  </si>
  <si>
    <t>разряд</t>
  </si>
  <si>
    <t>очки с коэф.</t>
  </si>
  <si>
    <t>сумма очков</t>
  </si>
  <si>
    <t>лыжные гонки</t>
  </si>
  <si>
    <t>силовая гимнастика</t>
  </si>
  <si>
    <t>стрельба      5 вп</t>
  </si>
  <si>
    <t>№ уч-ка</t>
  </si>
  <si>
    <t>Коллектив</t>
  </si>
  <si>
    <t>год рожд</t>
  </si>
  <si>
    <t>Ф И О</t>
  </si>
  <si>
    <t>16-17 февраля 2008 г.</t>
  </si>
  <si>
    <t>ЧЕМПИОНАТ И ПЕРВЕНСТВО ОРЛОВСКОЙ ОБЛАСТИ ПО ЗИМНЕМУ ПОЛИАТЛОНУ</t>
  </si>
  <si>
    <t>сошел</t>
  </si>
  <si>
    <t>3-ю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</si>
</sst>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 Cyr"/>
      <family val="0"/>
    </font>
    <font>
      <sz val="7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 hidden="1" locked="0"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12" xfId="52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>
      <alignment horizontal="left" vertical="center" wrapText="1"/>
    </xf>
    <xf numFmtId="0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0" fontId="2" fillId="0" borderId="14" xfId="0" applyFont="1" applyBorder="1" applyAlignment="1">
      <alignment horizontal="center" vertical="center" wrapText="1"/>
    </xf>
    <xf numFmtId="0" fontId="4" fillId="0" borderId="10" xfId="52" applyFont="1" applyBorder="1" applyAlignment="1" applyProtection="1">
      <alignment horizontal="center" vertical="center" wrapText="1"/>
      <protection hidden="1" locked="0"/>
    </xf>
    <xf numFmtId="0" fontId="4" fillId="0" borderId="11" xfId="52" applyFont="1" applyBorder="1" applyAlignment="1" applyProtection="1">
      <alignment horizontal="center" vertical="center" wrapText="1"/>
      <protection hidden="1" locked="0"/>
    </xf>
    <xf numFmtId="164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0" fontId="4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3" xfId="52" applyFont="1" applyBorder="1" applyAlignment="1" applyProtection="1">
      <alignment horizontal="left" vertical="center" wrapText="1"/>
      <protection hidden="1" locked="0"/>
    </xf>
    <xf numFmtId="0" fontId="2" fillId="0" borderId="15" xfId="0" applyFont="1" applyBorder="1" applyAlignment="1">
      <alignment horizontal="left" vertical="center" wrapText="1"/>
    </xf>
    <xf numFmtId="0" fontId="4" fillId="0" borderId="14" xfId="52" applyFont="1" applyBorder="1" applyAlignment="1" applyProtection="1">
      <alignment horizontal="center" vertical="center" wrapText="1"/>
      <protection hidden="1" locked="0"/>
    </xf>
    <xf numFmtId="1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0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164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1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1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0" fontId="6" fillId="0" borderId="12" xfId="52" applyFont="1" applyBorder="1" applyAlignment="1" applyProtection="1">
      <alignment horizontal="center" vertical="center" wrapText="1"/>
      <protection hidden="1" locked="0"/>
    </xf>
    <xf numFmtId="0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0" fontId="4" fillId="0" borderId="15" xfId="52" applyFont="1" applyBorder="1" applyAlignment="1" applyProtection="1">
      <alignment horizontal="left" vertical="center" wrapText="1"/>
      <protection hidden="1" locked="0"/>
    </xf>
    <xf numFmtId="164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 wrapText="1"/>
    </xf>
    <xf numFmtId="0" fontId="4" fillId="0" borderId="12" xfId="52" applyFont="1" applyBorder="1" applyAlignment="1" applyProtection="1">
      <alignment horizontal="center" vertical="center" wrapText="1"/>
      <protection hidden="1" locked="0"/>
    </xf>
    <xf numFmtId="0" fontId="5" fillId="23" borderId="16" xfId="52" applyFont="1" applyFill="1" applyBorder="1" applyAlignment="1" applyProtection="1">
      <alignment horizontal="center" vertical="center" wrapText="1"/>
      <protection hidden="1" locked="0"/>
    </xf>
    <xf numFmtId="0" fontId="5" fillId="23" borderId="17" xfId="52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>
      <alignment horizontal="center" vertical="center" wrapText="1"/>
    </xf>
    <xf numFmtId="0" fontId="5" fillId="23" borderId="18" xfId="52" applyFont="1" applyFill="1" applyBorder="1" applyAlignment="1" applyProtection="1">
      <alignment horizontal="left" vertical="center" wrapText="1"/>
      <protection hidden="1" locked="0"/>
    </xf>
    <xf numFmtId="0" fontId="5" fillId="23" borderId="19" xfId="52" applyFont="1" applyFill="1" applyBorder="1" applyAlignment="1" applyProtection="1">
      <alignment horizontal="left" vertical="center" wrapText="1"/>
      <protection hidden="1" locked="0"/>
    </xf>
    <xf numFmtId="0" fontId="5" fillId="23" borderId="20" xfId="52" applyFont="1" applyFill="1" applyBorder="1" applyAlignment="1" applyProtection="1">
      <alignment horizontal="center" vertical="center" textRotation="90" wrapText="1"/>
      <protection hidden="1" locked="0"/>
    </xf>
    <xf numFmtId="0" fontId="5" fillId="23" borderId="16" xfId="52" applyFont="1" applyFill="1" applyBorder="1" applyAlignment="1" applyProtection="1">
      <alignment horizontal="center" vertical="center" textRotation="90" wrapText="1"/>
      <protection hidden="1" locked="0"/>
    </xf>
    <xf numFmtId="0" fontId="5" fillId="23" borderId="21" xfId="52" applyFont="1" applyFill="1" applyBorder="1" applyAlignment="1" applyProtection="1">
      <alignment horizontal="center" vertical="center" wrapText="1"/>
      <protection hidden="1" locked="0"/>
    </xf>
    <xf numFmtId="0" fontId="5" fillId="23" borderId="17" xfId="52" applyFont="1" applyFill="1" applyBorder="1" applyAlignment="1" applyProtection="1">
      <alignment horizontal="center" vertical="center" wrapText="1"/>
      <protection hidden="1" locked="0"/>
    </xf>
    <xf numFmtId="0" fontId="5" fillId="23" borderId="22" xfId="52" applyFont="1" applyFill="1" applyBorder="1" applyAlignment="1" applyProtection="1">
      <alignment horizontal="center" vertical="center" textRotation="90" wrapText="1"/>
      <protection hidden="1" locked="0"/>
    </xf>
    <xf numFmtId="0" fontId="5" fillId="23" borderId="23" xfId="52" applyFont="1" applyFill="1" applyBorder="1" applyAlignment="1" applyProtection="1">
      <alignment horizontal="center" vertical="center" wrapText="1"/>
      <protection hidden="1" locked="0"/>
    </xf>
    <xf numFmtId="0" fontId="2" fillId="0" borderId="24" xfId="0" applyFont="1" applyBorder="1" applyAlignment="1">
      <alignment horizontal="center" vertical="center" wrapText="1"/>
    </xf>
    <xf numFmtId="0" fontId="5" fillId="23" borderId="24" xfId="52" applyFont="1" applyFill="1" applyBorder="1" applyAlignment="1" applyProtection="1">
      <alignment horizontal="center" vertical="center" wrapText="1"/>
      <protection hidden="1" locked="0"/>
    </xf>
    <xf numFmtId="0" fontId="5" fillId="24" borderId="25" xfId="52" applyFont="1" applyFill="1" applyBorder="1" applyAlignment="1" applyProtection="1">
      <alignment horizontal="left" vertical="center" wrapText="1"/>
      <protection hidden="1" locked="0"/>
    </xf>
    <xf numFmtId="0" fontId="5" fillId="24" borderId="26" xfId="52" applyFont="1" applyFill="1" applyBorder="1" applyAlignment="1" applyProtection="1">
      <alignment horizontal="left" vertical="center" wrapText="1"/>
      <protection hidden="1" locked="0"/>
    </xf>
    <xf numFmtId="0" fontId="5" fillId="24" borderId="27" xfId="52" applyFont="1" applyFill="1" applyBorder="1" applyAlignment="1" applyProtection="1">
      <alignment horizontal="left" vertical="center" wrapText="1"/>
      <protection hidden="1" locked="0"/>
    </xf>
    <xf numFmtId="0" fontId="5" fillId="23" borderId="20" xfId="52" applyFont="1" applyFill="1" applyBorder="1" applyAlignment="1" applyProtection="1">
      <alignment horizontal="center" vertical="center" wrapText="1"/>
      <protection hidden="1" locked="0"/>
    </xf>
    <xf numFmtId="0" fontId="5" fillId="23" borderId="16" xfId="52" applyFont="1" applyFill="1" applyBorder="1" applyAlignment="1" applyProtection="1">
      <alignment horizontal="center" vertical="center" wrapText="1"/>
      <protection hidden="1" locked="0"/>
    </xf>
    <xf numFmtId="0" fontId="5" fillId="24" borderId="28" xfId="52" applyFont="1" applyFill="1" applyBorder="1" applyAlignment="1" applyProtection="1">
      <alignment horizontal="left" vertical="center" wrapText="1"/>
      <protection hidden="1" locked="0"/>
    </xf>
    <xf numFmtId="0" fontId="5" fillId="24" borderId="29" xfId="52" applyFont="1" applyFill="1" applyBorder="1" applyAlignment="1" applyProtection="1">
      <alignment horizontal="left" vertical="center" wrapText="1"/>
      <protection hidden="1" locked="0"/>
    </xf>
    <xf numFmtId="0" fontId="5" fillId="24" borderId="30" xfId="52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23" borderId="32" xfId="52" applyFont="1" applyFill="1" applyBorder="1" applyAlignment="1" applyProtection="1">
      <alignment horizontal="center" vertical="center" textRotation="90" wrapText="1"/>
      <protection hidden="1" locked="0"/>
    </xf>
    <xf numFmtId="0" fontId="5" fillId="23" borderId="33" xfId="52" applyFont="1" applyFill="1" applyBorder="1" applyAlignment="1" applyProtection="1">
      <alignment horizontal="center" vertical="center" textRotation="90" wrapText="1"/>
      <protection hidden="1" locked="0"/>
    </xf>
    <xf numFmtId="0" fontId="4" fillId="0" borderId="34" xfId="52" applyFont="1" applyBorder="1" applyAlignment="1" applyProtection="1">
      <alignment horizontal="left" vertical="center" wrapText="1"/>
      <protection hidden="1" locked="0"/>
    </xf>
    <xf numFmtId="0" fontId="4" fillId="0" borderId="27" xfId="52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52" applyFont="1" applyBorder="1" applyAlignment="1" applyProtection="1">
      <alignment horizontal="center" vertical="center" wrapText="1"/>
      <protection hidden="1" locked="0"/>
    </xf>
    <xf numFmtId="164" fontId="2" fillId="0" borderId="17" xfId="0" applyNumberFormat="1" applyFont="1" applyBorder="1" applyAlignment="1">
      <alignment horizontal="center" vertical="center" wrapText="1"/>
    </xf>
    <xf numFmtId="0" fontId="4" fillId="0" borderId="17" xfId="52" applyNumberFormat="1" applyFont="1" applyBorder="1" applyAlignment="1" applyProtection="1">
      <alignment horizontal="center" vertical="center" wrapText="1"/>
      <protection hidden="1"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R74" sqref="R74"/>
    </sheetView>
  </sheetViews>
  <sheetFormatPr defaultColWidth="9.00390625" defaultRowHeight="12.75"/>
  <cols>
    <col min="1" max="1" width="18.25390625" style="1" customWidth="1"/>
    <col min="2" max="2" width="5.375" style="1" customWidth="1"/>
    <col min="3" max="3" width="4.875" style="1" customWidth="1"/>
    <col min="4" max="4" width="14.75390625" style="1" customWidth="1"/>
    <col min="5" max="5" width="5.125" style="1" customWidth="1"/>
    <col min="6" max="6" width="5.375" style="1" customWidth="1"/>
    <col min="7" max="7" width="5.00390625" style="1" customWidth="1"/>
    <col min="8" max="8" width="5.375" style="1" customWidth="1"/>
    <col min="9" max="9" width="5.125" style="1" customWidth="1"/>
    <col min="10" max="10" width="7.875" style="1" customWidth="1"/>
    <col min="11" max="11" width="5.00390625" style="1" customWidth="1"/>
    <col min="12" max="12" width="6.125" style="1" customWidth="1"/>
    <col min="13" max="13" width="4.75390625" style="1" customWidth="1"/>
    <col min="14" max="14" width="5.00390625" style="1" customWidth="1"/>
    <col min="15" max="15" width="4.125" style="1" customWidth="1"/>
    <col min="16" max="16384" width="9.125" style="1" customWidth="1"/>
  </cols>
  <sheetData>
    <row r="1" spans="1:15" ht="15.75" customHeight="1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 customHeight="1" thickBot="1">
      <c r="A2" s="35" t="s">
        <v>136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8.5" customHeight="1">
      <c r="A3" s="36" t="s">
        <v>135</v>
      </c>
      <c r="B3" s="38" t="s">
        <v>134</v>
      </c>
      <c r="C3" s="38" t="s">
        <v>126</v>
      </c>
      <c r="D3" s="40" t="s">
        <v>133</v>
      </c>
      <c r="E3" s="42" t="s">
        <v>132</v>
      </c>
      <c r="F3" s="43" t="s">
        <v>131</v>
      </c>
      <c r="G3" s="44"/>
      <c r="H3" s="45" t="s">
        <v>130</v>
      </c>
      <c r="I3" s="40"/>
      <c r="J3" s="40" t="s">
        <v>129</v>
      </c>
      <c r="K3" s="40"/>
      <c r="L3" s="49" t="s">
        <v>128</v>
      </c>
      <c r="M3" s="38" t="s">
        <v>127</v>
      </c>
      <c r="N3" s="38" t="s">
        <v>126</v>
      </c>
      <c r="O3" s="58" t="s">
        <v>125</v>
      </c>
    </row>
    <row r="4" spans="1:15" ht="12" customHeight="1" thickBot="1">
      <c r="A4" s="37"/>
      <c r="B4" s="39"/>
      <c r="C4" s="39"/>
      <c r="D4" s="41"/>
      <c r="E4" s="39"/>
      <c r="F4" s="33" t="s">
        <v>124</v>
      </c>
      <c r="G4" s="33" t="s">
        <v>123</v>
      </c>
      <c r="H4" s="34" t="s">
        <v>124</v>
      </c>
      <c r="I4" s="34" t="s">
        <v>123</v>
      </c>
      <c r="J4" s="34" t="s">
        <v>124</v>
      </c>
      <c r="K4" s="34" t="s">
        <v>123</v>
      </c>
      <c r="L4" s="50"/>
      <c r="M4" s="39"/>
      <c r="N4" s="39"/>
      <c r="O4" s="59"/>
    </row>
    <row r="5" spans="1:15" ht="11.25">
      <c r="A5" s="51" t="s">
        <v>122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1.25">
      <c r="A6" s="10" t="s">
        <v>121</v>
      </c>
      <c r="B6" s="6">
        <v>1993</v>
      </c>
      <c r="C6" s="6" t="s">
        <v>83</v>
      </c>
      <c r="D6" s="6" t="s">
        <v>8</v>
      </c>
      <c r="E6" s="6"/>
      <c r="F6" s="6">
        <v>48</v>
      </c>
      <c r="G6" s="6">
        <f aca="true" t="shared" si="0" ref="G6:G17">F6*2</f>
        <v>96</v>
      </c>
      <c r="H6" s="6">
        <v>23</v>
      </c>
      <c r="I6" s="6">
        <v>66</v>
      </c>
      <c r="J6" s="8">
        <v>0.007546296296296297</v>
      </c>
      <c r="K6" s="6">
        <v>87</v>
      </c>
      <c r="L6" s="11">
        <f aca="true" t="shared" si="1" ref="L6:L17">G6+I6+K6</f>
        <v>249</v>
      </c>
      <c r="M6" s="6"/>
      <c r="N6" s="6" t="s">
        <v>34</v>
      </c>
      <c r="O6" s="4">
        <v>1</v>
      </c>
    </row>
    <row r="7" spans="1:15" ht="11.25">
      <c r="A7" s="10" t="s">
        <v>120</v>
      </c>
      <c r="B7" s="6">
        <v>1993</v>
      </c>
      <c r="C7" s="6" t="s">
        <v>9</v>
      </c>
      <c r="D7" s="6" t="s">
        <v>8</v>
      </c>
      <c r="E7" s="6"/>
      <c r="F7" s="6">
        <v>43</v>
      </c>
      <c r="G7" s="6">
        <f t="shared" si="0"/>
        <v>86</v>
      </c>
      <c r="H7" s="6">
        <v>21</v>
      </c>
      <c r="I7" s="6">
        <v>62</v>
      </c>
      <c r="J7" s="8">
        <v>0.007638888888888889</v>
      </c>
      <c r="K7" s="6">
        <v>86</v>
      </c>
      <c r="L7" s="11">
        <f t="shared" si="1"/>
        <v>234</v>
      </c>
      <c r="M7" s="6"/>
      <c r="N7" s="6" t="s">
        <v>34</v>
      </c>
      <c r="O7" s="4">
        <v>2</v>
      </c>
    </row>
    <row r="8" spans="1:15" ht="11.25">
      <c r="A8" s="10" t="s">
        <v>119</v>
      </c>
      <c r="B8" s="6">
        <v>1993</v>
      </c>
      <c r="C8" s="6">
        <v>2</v>
      </c>
      <c r="D8" s="6" t="s">
        <v>23</v>
      </c>
      <c r="E8" s="6"/>
      <c r="F8" s="6">
        <v>32</v>
      </c>
      <c r="G8" s="7">
        <f t="shared" si="0"/>
        <v>64</v>
      </c>
      <c r="H8" s="6">
        <v>17</v>
      </c>
      <c r="I8" s="6">
        <v>54</v>
      </c>
      <c r="J8" s="8">
        <v>0.0067476851851851856</v>
      </c>
      <c r="K8" s="6">
        <v>95</v>
      </c>
      <c r="L8" s="7">
        <f t="shared" si="1"/>
        <v>213</v>
      </c>
      <c r="M8" s="6"/>
      <c r="N8" s="6" t="s">
        <v>34</v>
      </c>
      <c r="O8" s="4">
        <v>3</v>
      </c>
    </row>
    <row r="9" spans="1:15" ht="11.25">
      <c r="A9" s="10" t="s">
        <v>118</v>
      </c>
      <c r="B9" s="6">
        <v>1993</v>
      </c>
      <c r="C9" s="6">
        <v>2</v>
      </c>
      <c r="D9" s="6" t="s">
        <v>23</v>
      </c>
      <c r="E9" s="6"/>
      <c r="F9" s="6">
        <v>37</v>
      </c>
      <c r="G9" s="7">
        <f t="shared" si="0"/>
        <v>74</v>
      </c>
      <c r="H9" s="6">
        <v>12</v>
      </c>
      <c r="I9" s="6">
        <v>44</v>
      </c>
      <c r="J9" s="8">
        <v>0.007106481481481481</v>
      </c>
      <c r="K9" s="6">
        <v>92</v>
      </c>
      <c r="L9" s="7">
        <f t="shared" si="1"/>
        <v>210</v>
      </c>
      <c r="M9" s="6"/>
      <c r="N9" s="5" t="s">
        <v>34</v>
      </c>
      <c r="O9" s="4">
        <v>4</v>
      </c>
    </row>
    <row r="10" spans="1:15" ht="11.25">
      <c r="A10" s="10" t="s">
        <v>117</v>
      </c>
      <c r="B10" s="6">
        <v>1993</v>
      </c>
      <c r="C10" s="6"/>
      <c r="D10" s="6" t="s">
        <v>6</v>
      </c>
      <c r="E10" s="6"/>
      <c r="F10" s="6">
        <v>28</v>
      </c>
      <c r="G10" s="7">
        <f t="shared" si="0"/>
        <v>56</v>
      </c>
      <c r="H10" s="6">
        <v>15</v>
      </c>
      <c r="I10" s="6">
        <v>50</v>
      </c>
      <c r="J10" s="8">
        <v>0.006435185185185186</v>
      </c>
      <c r="K10" s="6">
        <v>99</v>
      </c>
      <c r="L10" s="11">
        <f t="shared" si="1"/>
        <v>205</v>
      </c>
      <c r="M10" s="6"/>
      <c r="N10" s="5" t="s">
        <v>34</v>
      </c>
      <c r="O10" s="4">
        <v>5</v>
      </c>
    </row>
    <row r="11" spans="1:15" ht="11.25">
      <c r="A11" s="10" t="s">
        <v>115</v>
      </c>
      <c r="B11" s="6">
        <v>1993</v>
      </c>
      <c r="C11" s="6"/>
      <c r="D11" s="6" t="s">
        <v>21</v>
      </c>
      <c r="E11" s="6"/>
      <c r="F11" s="6">
        <v>29</v>
      </c>
      <c r="G11" s="6">
        <f t="shared" si="0"/>
        <v>58</v>
      </c>
      <c r="H11" s="6">
        <v>9</v>
      </c>
      <c r="I11" s="6">
        <v>35</v>
      </c>
      <c r="J11" s="8">
        <v>0.006388888888888888</v>
      </c>
      <c r="K11" s="6">
        <v>99</v>
      </c>
      <c r="L11" s="11">
        <f t="shared" si="1"/>
        <v>192</v>
      </c>
      <c r="M11" s="6"/>
      <c r="N11" s="6" t="s">
        <v>34</v>
      </c>
      <c r="O11" s="4">
        <v>6</v>
      </c>
    </row>
    <row r="12" spans="1:15" ht="11.25">
      <c r="A12" s="10" t="s">
        <v>116</v>
      </c>
      <c r="B12" s="6">
        <v>1995</v>
      </c>
      <c r="C12" s="6"/>
      <c r="D12" s="6" t="s">
        <v>21</v>
      </c>
      <c r="E12" s="6"/>
      <c r="F12" s="6">
        <v>23</v>
      </c>
      <c r="G12" s="6">
        <f t="shared" si="0"/>
        <v>46</v>
      </c>
      <c r="H12" s="6">
        <v>15</v>
      </c>
      <c r="I12" s="6">
        <v>50</v>
      </c>
      <c r="J12" s="8">
        <v>0.006724537037037037</v>
      </c>
      <c r="K12" s="6">
        <v>96</v>
      </c>
      <c r="L12" s="11">
        <f t="shared" si="1"/>
        <v>192</v>
      </c>
      <c r="M12" s="6"/>
      <c r="N12" s="5" t="s">
        <v>34</v>
      </c>
      <c r="O12" s="4">
        <v>7</v>
      </c>
    </row>
    <row r="13" spans="1:15" ht="11.25">
      <c r="A13" s="10" t="s">
        <v>114</v>
      </c>
      <c r="B13" s="6">
        <v>1993</v>
      </c>
      <c r="C13" s="6"/>
      <c r="D13" s="6" t="s">
        <v>21</v>
      </c>
      <c r="E13" s="17"/>
      <c r="F13" s="6">
        <v>25</v>
      </c>
      <c r="G13" s="6">
        <f t="shared" si="0"/>
        <v>50</v>
      </c>
      <c r="H13" s="6">
        <v>8</v>
      </c>
      <c r="I13" s="6">
        <v>32</v>
      </c>
      <c r="J13" s="8">
        <v>0.00662037037037037</v>
      </c>
      <c r="K13" s="6">
        <v>97</v>
      </c>
      <c r="L13" s="7">
        <f t="shared" si="1"/>
        <v>179</v>
      </c>
      <c r="M13" s="6"/>
      <c r="N13" s="5" t="s">
        <v>34</v>
      </c>
      <c r="O13" s="4">
        <v>8</v>
      </c>
    </row>
    <row r="14" spans="1:15" ht="11.25">
      <c r="A14" s="10" t="s">
        <v>113</v>
      </c>
      <c r="B14" s="6">
        <v>1994</v>
      </c>
      <c r="C14" s="6"/>
      <c r="D14" s="6" t="s">
        <v>6</v>
      </c>
      <c r="E14" s="6"/>
      <c r="F14" s="6">
        <v>25</v>
      </c>
      <c r="G14" s="7">
        <f t="shared" si="0"/>
        <v>50</v>
      </c>
      <c r="H14" s="6">
        <v>7</v>
      </c>
      <c r="I14" s="6">
        <v>29</v>
      </c>
      <c r="J14" s="8">
        <v>0.006817129629629629</v>
      </c>
      <c r="K14" s="6">
        <v>95</v>
      </c>
      <c r="L14" s="11">
        <f t="shared" si="1"/>
        <v>174</v>
      </c>
      <c r="M14" s="6"/>
      <c r="N14" s="5" t="s">
        <v>139</v>
      </c>
      <c r="O14" s="4">
        <v>9</v>
      </c>
    </row>
    <row r="15" spans="1:15" ht="11.25">
      <c r="A15" s="10" t="s">
        <v>112</v>
      </c>
      <c r="B15" s="6">
        <v>1995</v>
      </c>
      <c r="C15" s="6" t="s">
        <v>34</v>
      </c>
      <c r="D15" s="6" t="s">
        <v>30</v>
      </c>
      <c r="E15" s="6"/>
      <c r="F15" s="6">
        <v>17</v>
      </c>
      <c r="G15" s="6">
        <f t="shared" si="0"/>
        <v>34</v>
      </c>
      <c r="H15" s="6">
        <v>8</v>
      </c>
      <c r="I15" s="6">
        <v>32</v>
      </c>
      <c r="J15" s="8">
        <v>0.008888888888888889</v>
      </c>
      <c r="K15" s="6">
        <v>74</v>
      </c>
      <c r="L15" s="11">
        <f t="shared" si="1"/>
        <v>140</v>
      </c>
      <c r="M15" s="6"/>
      <c r="N15" s="5" t="s">
        <v>34</v>
      </c>
      <c r="O15" s="4">
        <v>10</v>
      </c>
    </row>
    <row r="16" spans="1:15" ht="11.25">
      <c r="A16" s="16" t="s">
        <v>111</v>
      </c>
      <c r="B16" s="6">
        <v>1993</v>
      </c>
      <c r="C16" s="6" t="s">
        <v>18</v>
      </c>
      <c r="D16" s="9" t="s">
        <v>2</v>
      </c>
      <c r="E16" s="7"/>
      <c r="F16" s="7">
        <v>34</v>
      </c>
      <c r="G16" s="9">
        <f t="shared" si="0"/>
        <v>68</v>
      </c>
      <c r="H16" s="7">
        <v>9</v>
      </c>
      <c r="I16" s="7">
        <v>35</v>
      </c>
      <c r="J16" s="15">
        <v>0.015902777777777776</v>
      </c>
      <c r="K16" s="7">
        <v>24</v>
      </c>
      <c r="L16" s="11">
        <f t="shared" si="1"/>
        <v>127</v>
      </c>
      <c r="M16" s="9"/>
      <c r="N16" s="14" t="s">
        <v>139</v>
      </c>
      <c r="O16" s="13">
        <v>11</v>
      </c>
    </row>
    <row r="17" spans="1:15" ht="11.25">
      <c r="A17" s="10" t="s">
        <v>110</v>
      </c>
      <c r="B17" s="6">
        <v>1994</v>
      </c>
      <c r="C17" s="6"/>
      <c r="D17" s="6" t="s">
        <v>6</v>
      </c>
      <c r="E17" s="6"/>
      <c r="F17" s="6">
        <v>8</v>
      </c>
      <c r="G17" s="7">
        <f t="shared" si="0"/>
        <v>16</v>
      </c>
      <c r="H17" s="6">
        <v>10</v>
      </c>
      <c r="I17" s="6">
        <v>38</v>
      </c>
      <c r="J17" s="8" t="s">
        <v>46</v>
      </c>
      <c r="K17" s="6">
        <v>0</v>
      </c>
      <c r="L17" s="7">
        <f t="shared" si="1"/>
        <v>54</v>
      </c>
      <c r="M17" s="6"/>
      <c r="N17" s="5"/>
      <c r="O17" s="4"/>
    </row>
    <row r="18" spans="1:15" ht="11.25">
      <c r="A18" s="18"/>
      <c r="B18" s="9"/>
      <c r="C18" s="9"/>
      <c r="D18" s="9"/>
      <c r="E18" s="7"/>
      <c r="F18" s="7"/>
      <c r="G18" s="9"/>
      <c r="H18" s="7"/>
      <c r="I18" s="7"/>
      <c r="J18" s="15"/>
      <c r="K18" s="7"/>
      <c r="L18" s="7"/>
      <c r="M18" s="9"/>
      <c r="N18" s="9"/>
      <c r="O18" s="13"/>
    </row>
    <row r="19" spans="1:15" ht="11.25">
      <c r="A19" s="46" t="s">
        <v>109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1.25">
      <c r="A20" s="18" t="s">
        <v>108</v>
      </c>
      <c r="B20" s="9">
        <v>1991</v>
      </c>
      <c r="C20" s="9">
        <v>2</v>
      </c>
      <c r="D20" s="9" t="s">
        <v>23</v>
      </c>
      <c r="E20" s="7"/>
      <c r="F20" s="7">
        <v>35</v>
      </c>
      <c r="G20" s="7">
        <f aca="true" t="shared" si="2" ref="G20:G32">F20*2</f>
        <v>70</v>
      </c>
      <c r="H20" s="7">
        <v>22</v>
      </c>
      <c r="I20" s="7">
        <v>54</v>
      </c>
      <c r="J20" s="15">
        <v>0.012858796296296297</v>
      </c>
      <c r="K20" s="7">
        <v>46</v>
      </c>
      <c r="L20" s="7">
        <f aca="true" t="shared" si="3" ref="L20:L32">G20+I20+K20</f>
        <v>170</v>
      </c>
      <c r="M20" s="9"/>
      <c r="N20" s="9" t="s">
        <v>9</v>
      </c>
      <c r="O20" s="61">
        <v>1</v>
      </c>
    </row>
    <row r="21" spans="1:15" ht="11.25">
      <c r="A21" s="10" t="s">
        <v>106</v>
      </c>
      <c r="B21" s="6">
        <v>1991</v>
      </c>
      <c r="C21" s="6"/>
      <c r="D21" s="6" t="s">
        <v>6</v>
      </c>
      <c r="E21" s="6"/>
      <c r="F21" s="6">
        <v>23</v>
      </c>
      <c r="G21" s="7">
        <f t="shared" si="2"/>
        <v>46</v>
      </c>
      <c r="H21" s="6">
        <v>20</v>
      </c>
      <c r="I21" s="6">
        <v>50</v>
      </c>
      <c r="J21" s="8">
        <v>0.011157407407407408</v>
      </c>
      <c r="K21" s="6">
        <v>64</v>
      </c>
      <c r="L21" s="11">
        <f t="shared" si="3"/>
        <v>160</v>
      </c>
      <c r="M21" s="6"/>
      <c r="N21" s="6" t="s">
        <v>83</v>
      </c>
      <c r="O21" s="62">
        <v>2</v>
      </c>
    </row>
    <row r="22" spans="1:15" ht="11.25">
      <c r="A22" s="10" t="s">
        <v>107</v>
      </c>
      <c r="B22" s="6">
        <v>1991</v>
      </c>
      <c r="C22" s="6" t="s">
        <v>83</v>
      </c>
      <c r="D22" s="6" t="s">
        <v>8</v>
      </c>
      <c r="E22" s="6"/>
      <c r="F22" s="6">
        <v>37</v>
      </c>
      <c r="G22" s="6">
        <f t="shared" si="2"/>
        <v>74</v>
      </c>
      <c r="H22" s="6">
        <v>18</v>
      </c>
      <c r="I22" s="6">
        <v>46</v>
      </c>
      <c r="J22" s="8">
        <v>0.01386574074074074</v>
      </c>
      <c r="K22" s="6">
        <v>40</v>
      </c>
      <c r="L22" s="7">
        <f t="shared" si="3"/>
        <v>160</v>
      </c>
      <c r="M22" s="6"/>
      <c r="N22" s="6" t="s">
        <v>83</v>
      </c>
      <c r="O22" s="62">
        <v>3</v>
      </c>
    </row>
    <row r="23" spans="1:15" ht="11.25">
      <c r="A23" s="18" t="s">
        <v>105</v>
      </c>
      <c r="B23" s="9">
        <v>1992</v>
      </c>
      <c r="C23" s="32" t="s">
        <v>83</v>
      </c>
      <c r="D23" s="9" t="s">
        <v>2</v>
      </c>
      <c r="E23" s="7"/>
      <c r="F23" s="7">
        <v>45</v>
      </c>
      <c r="G23" s="9">
        <f t="shared" si="2"/>
        <v>90</v>
      </c>
      <c r="H23" s="7">
        <v>18</v>
      </c>
      <c r="I23" s="7">
        <v>46</v>
      </c>
      <c r="J23" s="15">
        <v>0.01989583333333333</v>
      </c>
      <c r="K23" s="7">
        <v>16</v>
      </c>
      <c r="L23" s="11">
        <f t="shared" si="3"/>
        <v>152</v>
      </c>
      <c r="M23" s="9"/>
      <c r="N23" s="9" t="s">
        <v>83</v>
      </c>
      <c r="O23" s="61">
        <v>4</v>
      </c>
    </row>
    <row r="24" spans="1:15" ht="11.25">
      <c r="A24" s="10" t="s">
        <v>104</v>
      </c>
      <c r="B24" s="6">
        <v>1992</v>
      </c>
      <c r="C24" s="6"/>
      <c r="D24" s="6" t="s">
        <v>6</v>
      </c>
      <c r="E24" s="6"/>
      <c r="F24" s="6">
        <v>23</v>
      </c>
      <c r="G24" s="7">
        <f t="shared" si="2"/>
        <v>46</v>
      </c>
      <c r="H24" s="6">
        <v>9</v>
      </c>
      <c r="I24" s="6">
        <v>25</v>
      </c>
      <c r="J24" s="8">
        <v>0.010150462962962964</v>
      </c>
      <c r="K24" s="6">
        <v>78</v>
      </c>
      <c r="L24" s="11">
        <f t="shared" si="3"/>
        <v>149</v>
      </c>
      <c r="M24" s="6"/>
      <c r="N24" s="6" t="s">
        <v>83</v>
      </c>
      <c r="O24" s="62">
        <v>5</v>
      </c>
    </row>
    <row r="25" spans="1:15" ht="11.25">
      <c r="A25" s="10" t="s">
        <v>103</v>
      </c>
      <c r="B25" s="6">
        <v>1992</v>
      </c>
      <c r="C25" s="6" t="s">
        <v>83</v>
      </c>
      <c r="D25" s="6" t="s">
        <v>33</v>
      </c>
      <c r="E25" s="6"/>
      <c r="F25" s="6">
        <v>11</v>
      </c>
      <c r="G25" s="6">
        <f t="shared" si="2"/>
        <v>22</v>
      </c>
      <c r="H25" s="6">
        <v>16</v>
      </c>
      <c r="I25" s="6">
        <v>42</v>
      </c>
      <c r="J25" s="8">
        <v>0.010416666666666666</v>
      </c>
      <c r="K25" s="6">
        <v>75</v>
      </c>
      <c r="L25" s="7">
        <f t="shared" si="3"/>
        <v>139</v>
      </c>
      <c r="M25" s="6"/>
      <c r="N25" s="6" t="s">
        <v>83</v>
      </c>
      <c r="O25" s="62">
        <v>6</v>
      </c>
    </row>
    <row r="26" spans="1:15" ht="11.25">
      <c r="A26" s="10" t="s">
        <v>102</v>
      </c>
      <c r="B26" s="6">
        <v>1991</v>
      </c>
      <c r="C26" s="6">
        <v>3</v>
      </c>
      <c r="D26" s="6" t="s">
        <v>23</v>
      </c>
      <c r="E26" s="6"/>
      <c r="F26" s="6">
        <v>18</v>
      </c>
      <c r="G26" s="7">
        <f t="shared" si="2"/>
        <v>36</v>
      </c>
      <c r="H26" s="6">
        <v>20</v>
      </c>
      <c r="I26" s="6">
        <v>50</v>
      </c>
      <c r="J26" s="8">
        <v>0.01255787037037037</v>
      </c>
      <c r="K26" s="6">
        <v>49</v>
      </c>
      <c r="L26" s="7">
        <f t="shared" si="3"/>
        <v>135</v>
      </c>
      <c r="M26" s="6"/>
      <c r="N26" s="6" t="s">
        <v>83</v>
      </c>
      <c r="O26" s="62">
        <v>7</v>
      </c>
    </row>
    <row r="27" spans="1:15" ht="11.25">
      <c r="A27" s="10" t="s">
        <v>101</v>
      </c>
      <c r="B27" s="6">
        <v>1991</v>
      </c>
      <c r="C27" s="6"/>
      <c r="D27" s="6" t="s">
        <v>21</v>
      </c>
      <c r="E27" s="6"/>
      <c r="F27" s="6">
        <v>25</v>
      </c>
      <c r="G27" s="6">
        <f t="shared" si="2"/>
        <v>50</v>
      </c>
      <c r="H27" s="6">
        <v>9</v>
      </c>
      <c r="I27" s="6">
        <v>25</v>
      </c>
      <c r="J27" s="8">
        <v>0.011782407407407406</v>
      </c>
      <c r="K27" s="6">
        <v>57</v>
      </c>
      <c r="L27" s="7">
        <f t="shared" si="3"/>
        <v>132</v>
      </c>
      <c r="M27" s="6"/>
      <c r="N27" s="6" t="s">
        <v>83</v>
      </c>
      <c r="O27" s="62">
        <v>8</v>
      </c>
    </row>
    <row r="28" spans="1:15" ht="11.25">
      <c r="A28" s="10" t="s">
        <v>100</v>
      </c>
      <c r="B28" s="6">
        <v>1991</v>
      </c>
      <c r="C28" s="6"/>
      <c r="D28" s="6" t="s">
        <v>30</v>
      </c>
      <c r="E28" s="6"/>
      <c r="F28" s="6">
        <v>21</v>
      </c>
      <c r="G28" s="6">
        <f t="shared" si="2"/>
        <v>42</v>
      </c>
      <c r="H28" s="6">
        <v>21</v>
      </c>
      <c r="I28" s="6">
        <v>52</v>
      </c>
      <c r="J28" s="8">
        <v>0.015578703703703704</v>
      </c>
      <c r="K28" s="6">
        <v>31</v>
      </c>
      <c r="L28" s="11">
        <f t="shared" si="3"/>
        <v>125</v>
      </c>
      <c r="M28" s="6"/>
      <c r="N28" s="6" t="s">
        <v>18</v>
      </c>
      <c r="O28" s="62">
        <v>9</v>
      </c>
    </row>
    <row r="29" spans="1:15" s="2" customFormat="1" ht="11.25">
      <c r="A29" s="10" t="s">
        <v>99</v>
      </c>
      <c r="B29" s="6">
        <v>1992</v>
      </c>
      <c r="C29" s="6"/>
      <c r="D29" s="6" t="s">
        <v>21</v>
      </c>
      <c r="E29" s="6"/>
      <c r="F29" s="6">
        <v>9</v>
      </c>
      <c r="G29" s="6">
        <f t="shared" si="2"/>
        <v>18</v>
      </c>
      <c r="H29" s="6">
        <v>8</v>
      </c>
      <c r="I29" s="6">
        <v>22</v>
      </c>
      <c r="J29" s="8">
        <v>0.011956018518518517</v>
      </c>
      <c r="K29" s="6">
        <v>55</v>
      </c>
      <c r="L29" s="7">
        <f t="shared" si="3"/>
        <v>95</v>
      </c>
      <c r="M29" s="6"/>
      <c r="N29" s="6" t="s">
        <v>18</v>
      </c>
      <c r="O29" s="62">
        <v>10</v>
      </c>
    </row>
    <row r="30" spans="1:15" ht="11.25">
      <c r="A30" s="10" t="s">
        <v>98</v>
      </c>
      <c r="B30" s="6">
        <v>1992</v>
      </c>
      <c r="C30" s="6" t="s">
        <v>18</v>
      </c>
      <c r="D30" s="6" t="s">
        <v>8</v>
      </c>
      <c r="E30" s="6"/>
      <c r="F30" s="6">
        <v>14</v>
      </c>
      <c r="G30" s="7">
        <f t="shared" si="2"/>
        <v>28</v>
      </c>
      <c r="H30" s="6">
        <v>16</v>
      </c>
      <c r="I30" s="6">
        <v>42</v>
      </c>
      <c r="J30" s="8">
        <v>0.022673611111111113</v>
      </c>
      <c r="K30" s="6">
        <v>11</v>
      </c>
      <c r="L30" s="7">
        <f t="shared" si="3"/>
        <v>81</v>
      </c>
      <c r="M30" s="6"/>
      <c r="N30" s="5"/>
      <c r="O30" s="4">
        <v>11</v>
      </c>
    </row>
    <row r="31" spans="1:15" ht="11.25">
      <c r="A31" s="10" t="s">
        <v>97</v>
      </c>
      <c r="B31" s="6">
        <v>1991</v>
      </c>
      <c r="C31" s="6" t="s">
        <v>18</v>
      </c>
      <c r="D31" s="6" t="s">
        <v>8</v>
      </c>
      <c r="E31" s="6"/>
      <c r="F31" s="6">
        <v>33</v>
      </c>
      <c r="G31" s="6">
        <f t="shared" si="2"/>
        <v>66</v>
      </c>
      <c r="H31" s="6">
        <v>12</v>
      </c>
      <c r="I31" s="6">
        <v>34</v>
      </c>
      <c r="J31" s="8" t="s">
        <v>46</v>
      </c>
      <c r="K31" s="6">
        <v>0</v>
      </c>
      <c r="L31" s="7">
        <f t="shared" si="3"/>
        <v>100</v>
      </c>
      <c r="M31" s="6"/>
      <c r="N31" s="5"/>
      <c r="O31" s="4"/>
    </row>
    <row r="32" spans="1:15" ht="11.25">
      <c r="A32" s="10" t="s">
        <v>96</v>
      </c>
      <c r="B32" s="6">
        <v>1992</v>
      </c>
      <c r="C32" s="6" t="s">
        <v>83</v>
      </c>
      <c r="D32" s="6" t="s">
        <v>8</v>
      </c>
      <c r="E32" s="6"/>
      <c r="F32" s="6">
        <v>24</v>
      </c>
      <c r="G32" s="6">
        <f t="shared" si="2"/>
        <v>48</v>
      </c>
      <c r="H32" s="6">
        <v>14</v>
      </c>
      <c r="I32" s="6">
        <v>38</v>
      </c>
      <c r="J32" s="8" t="s">
        <v>46</v>
      </c>
      <c r="K32" s="6">
        <v>0</v>
      </c>
      <c r="L32" s="7">
        <f t="shared" si="3"/>
        <v>86</v>
      </c>
      <c r="M32" s="6"/>
      <c r="N32" s="5"/>
      <c r="O32" s="4"/>
    </row>
    <row r="33" spans="1:15" ht="11.25">
      <c r="A33" s="18"/>
      <c r="B33" s="9"/>
      <c r="C33" s="9"/>
      <c r="D33" s="9"/>
      <c r="E33" s="7"/>
      <c r="F33" s="7"/>
      <c r="G33" s="9"/>
      <c r="H33" s="7"/>
      <c r="I33" s="7"/>
      <c r="J33" s="15"/>
      <c r="K33" s="7"/>
      <c r="L33" s="7"/>
      <c r="M33" s="9"/>
      <c r="N33" s="9"/>
      <c r="O33" s="13"/>
    </row>
    <row r="34" spans="1:15" ht="11.25">
      <c r="A34" s="46" t="s">
        <v>95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1.25">
      <c r="A35" s="10" t="s">
        <v>94</v>
      </c>
      <c r="B35" s="6">
        <v>1988</v>
      </c>
      <c r="C35" s="6" t="s">
        <v>9</v>
      </c>
      <c r="D35" s="6" t="s">
        <v>8</v>
      </c>
      <c r="E35" s="6"/>
      <c r="F35" s="6">
        <v>43</v>
      </c>
      <c r="G35" s="6">
        <f aca="true" t="shared" si="4" ref="G35:G50">F35*2</f>
        <v>86</v>
      </c>
      <c r="H35" s="6">
        <v>33</v>
      </c>
      <c r="I35" s="6">
        <v>76</v>
      </c>
      <c r="J35" s="8">
        <v>0.022951388888888886</v>
      </c>
      <c r="K35" s="6">
        <v>61</v>
      </c>
      <c r="L35" s="11">
        <f aca="true" t="shared" si="5" ref="L35:L50">G35+I35+K35</f>
        <v>223</v>
      </c>
      <c r="M35" s="6"/>
      <c r="N35" s="6" t="s">
        <v>12</v>
      </c>
      <c r="O35" s="62">
        <v>1</v>
      </c>
    </row>
    <row r="36" spans="1:15" ht="11.25">
      <c r="A36" s="18" t="s">
        <v>93</v>
      </c>
      <c r="B36" s="9">
        <v>1990</v>
      </c>
      <c r="C36" s="9"/>
      <c r="D36" s="6" t="s">
        <v>64</v>
      </c>
      <c r="E36" s="9"/>
      <c r="F36" s="9">
        <v>39</v>
      </c>
      <c r="G36" s="9">
        <f t="shared" si="4"/>
        <v>78</v>
      </c>
      <c r="H36" s="7">
        <v>23</v>
      </c>
      <c r="I36" s="9">
        <v>56</v>
      </c>
      <c r="J36" s="15">
        <v>0.021770833333333336</v>
      </c>
      <c r="K36" s="9">
        <v>68</v>
      </c>
      <c r="L36" s="11">
        <f t="shared" si="5"/>
        <v>202</v>
      </c>
      <c r="M36" s="24"/>
      <c r="N36" s="9" t="s">
        <v>9</v>
      </c>
      <c r="O36" s="61">
        <v>2</v>
      </c>
    </row>
    <row r="37" spans="1:15" ht="11.25">
      <c r="A37" s="10" t="s">
        <v>92</v>
      </c>
      <c r="B37" s="6">
        <v>1988</v>
      </c>
      <c r="C37" s="6"/>
      <c r="D37" s="6" t="s">
        <v>58</v>
      </c>
      <c r="E37" s="6"/>
      <c r="F37" s="6">
        <v>33</v>
      </c>
      <c r="G37" s="7">
        <f t="shared" si="4"/>
        <v>66</v>
      </c>
      <c r="H37" s="6">
        <v>21</v>
      </c>
      <c r="I37" s="6">
        <v>52</v>
      </c>
      <c r="J37" s="8">
        <v>0.019988425925925927</v>
      </c>
      <c r="K37" s="6">
        <v>81</v>
      </c>
      <c r="L37" s="7">
        <f t="shared" si="5"/>
        <v>199</v>
      </c>
      <c r="M37" s="6"/>
      <c r="N37" s="6" t="s">
        <v>9</v>
      </c>
      <c r="O37" s="62">
        <v>3</v>
      </c>
    </row>
    <row r="38" spans="1:15" s="2" customFormat="1" ht="11.25">
      <c r="A38" s="10" t="s">
        <v>91</v>
      </c>
      <c r="B38" s="6">
        <v>1988</v>
      </c>
      <c r="C38" s="6" t="s">
        <v>9</v>
      </c>
      <c r="D38" s="6" t="s">
        <v>90</v>
      </c>
      <c r="E38" s="6"/>
      <c r="F38" s="6">
        <v>33</v>
      </c>
      <c r="G38" s="6">
        <f t="shared" si="4"/>
        <v>66</v>
      </c>
      <c r="H38" s="6">
        <v>30</v>
      </c>
      <c r="I38" s="6">
        <v>70</v>
      </c>
      <c r="J38" s="8">
        <v>0.023680555555555555</v>
      </c>
      <c r="K38" s="6">
        <v>57</v>
      </c>
      <c r="L38" s="11">
        <f t="shared" si="5"/>
        <v>193</v>
      </c>
      <c r="M38" s="6"/>
      <c r="N38" s="6" t="s">
        <v>9</v>
      </c>
      <c r="O38" s="62">
        <v>4</v>
      </c>
    </row>
    <row r="39" spans="1:15" s="2" customFormat="1" ht="11.25">
      <c r="A39" s="10" t="s">
        <v>89</v>
      </c>
      <c r="B39" s="6">
        <v>1988</v>
      </c>
      <c r="C39" s="6" t="s">
        <v>9</v>
      </c>
      <c r="D39" s="6" t="s">
        <v>33</v>
      </c>
      <c r="E39" s="6"/>
      <c r="F39" s="6">
        <v>34</v>
      </c>
      <c r="G39" s="6">
        <f t="shared" si="4"/>
        <v>68</v>
      </c>
      <c r="H39" s="6">
        <v>21</v>
      </c>
      <c r="I39" s="6">
        <v>52</v>
      </c>
      <c r="J39" s="8">
        <v>0.021747685185185186</v>
      </c>
      <c r="K39" s="6">
        <v>68</v>
      </c>
      <c r="L39" s="11">
        <f t="shared" si="5"/>
        <v>188</v>
      </c>
      <c r="M39" s="6"/>
      <c r="N39" s="6" t="s">
        <v>9</v>
      </c>
      <c r="O39" s="62">
        <v>5</v>
      </c>
    </row>
    <row r="40" spans="1:15" ht="11.25">
      <c r="A40" s="18" t="s">
        <v>88</v>
      </c>
      <c r="B40" s="9">
        <v>1989</v>
      </c>
      <c r="C40" s="9"/>
      <c r="D40" s="9" t="s">
        <v>64</v>
      </c>
      <c r="E40" s="7"/>
      <c r="F40" s="7">
        <v>30</v>
      </c>
      <c r="G40" s="9">
        <f t="shared" si="4"/>
        <v>60</v>
      </c>
      <c r="H40" s="7">
        <v>20</v>
      </c>
      <c r="I40" s="7">
        <v>50</v>
      </c>
      <c r="J40" s="15">
        <v>0.02162037037037037</v>
      </c>
      <c r="K40" s="7">
        <v>69</v>
      </c>
      <c r="L40" s="7">
        <f t="shared" si="5"/>
        <v>179</v>
      </c>
      <c r="M40" s="9"/>
      <c r="N40" s="9" t="s">
        <v>9</v>
      </c>
      <c r="O40" s="61">
        <v>6</v>
      </c>
    </row>
    <row r="41" spans="1:15" ht="11.25">
      <c r="A41" s="10" t="s">
        <v>87</v>
      </c>
      <c r="B41" s="6">
        <v>1988</v>
      </c>
      <c r="C41" s="6"/>
      <c r="D41" s="6" t="s">
        <v>58</v>
      </c>
      <c r="E41" s="6"/>
      <c r="F41" s="6">
        <v>35</v>
      </c>
      <c r="G41" s="7">
        <f t="shared" si="4"/>
        <v>70</v>
      </c>
      <c r="H41" s="6">
        <v>16</v>
      </c>
      <c r="I41" s="6">
        <v>42</v>
      </c>
      <c r="J41" s="8">
        <v>0.02349537037037037</v>
      </c>
      <c r="K41" s="6">
        <v>58</v>
      </c>
      <c r="L41" s="7">
        <f t="shared" si="5"/>
        <v>170</v>
      </c>
      <c r="M41" s="6"/>
      <c r="N41" s="6" t="s">
        <v>9</v>
      </c>
      <c r="O41" s="62">
        <v>7</v>
      </c>
    </row>
    <row r="42" spans="1:15" ht="11.25">
      <c r="A42" s="10" t="s">
        <v>86</v>
      </c>
      <c r="B42" s="6">
        <v>1989</v>
      </c>
      <c r="C42" s="6"/>
      <c r="D42" s="6" t="s">
        <v>21</v>
      </c>
      <c r="E42" s="6"/>
      <c r="F42" s="6">
        <v>26</v>
      </c>
      <c r="G42" s="6">
        <f t="shared" si="4"/>
        <v>52</v>
      </c>
      <c r="H42" s="6">
        <v>15</v>
      </c>
      <c r="I42" s="6">
        <v>40</v>
      </c>
      <c r="J42" s="8">
        <v>0.02127314814814815</v>
      </c>
      <c r="K42" s="6">
        <v>71</v>
      </c>
      <c r="L42" s="11">
        <f t="shared" si="5"/>
        <v>163</v>
      </c>
      <c r="M42" s="6"/>
      <c r="N42" s="6" t="s">
        <v>83</v>
      </c>
      <c r="O42" s="62">
        <v>8</v>
      </c>
    </row>
    <row r="43" spans="1:15" ht="11.25">
      <c r="A43" s="10" t="s">
        <v>85</v>
      </c>
      <c r="B43" s="6">
        <v>1989</v>
      </c>
      <c r="C43" s="6"/>
      <c r="D43" s="6" t="s">
        <v>64</v>
      </c>
      <c r="E43" s="6"/>
      <c r="F43" s="6">
        <v>24</v>
      </c>
      <c r="G43" s="9">
        <f t="shared" si="4"/>
        <v>48</v>
      </c>
      <c r="H43" s="6">
        <v>15</v>
      </c>
      <c r="I43" s="6">
        <v>40</v>
      </c>
      <c r="J43" s="8">
        <v>0.024548611111111115</v>
      </c>
      <c r="K43" s="6">
        <v>58</v>
      </c>
      <c r="L43" s="7">
        <f t="shared" si="5"/>
        <v>146</v>
      </c>
      <c r="M43" s="6"/>
      <c r="N43" s="6" t="s">
        <v>83</v>
      </c>
      <c r="O43" s="62">
        <v>9</v>
      </c>
    </row>
    <row r="44" spans="1:15" s="2" customFormat="1" ht="11.25">
      <c r="A44" s="10" t="s">
        <v>84</v>
      </c>
      <c r="B44" s="6">
        <v>1990</v>
      </c>
      <c r="C44" s="6" t="s">
        <v>83</v>
      </c>
      <c r="D44" s="6" t="s">
        <v>33</v>
      </c>
      <c r="E44" s="6"/>
      <c r="F44" s="6">
        <v>30</v>
      </c>
      <c r="G44" s="6">
        <f t="shared" si="4"/>
        <v>60</v>
      </c>
      <c r="H44" s="6">
        <v>18</v>
      </c>
      <c r="I44" s="6">
        <v>46</v>
      </c>
      <c r="J44" s="8">
        <v>0.03241898148148148</v>
      </c>
      <c r="K44" s="6">
        <v>28</v>
      </c>
      <c r="L44" s="7">
        <f t="shared" si="5"/>
        <v>134</v>
      </c>
      <c r="M44" s="6"/>
      <c r="N44" s="6" t="s">
        <v>83</v>
      </c>
      <c r="O44" s="62">
        <v>10</v>
      </c>
    </row>
    <row r="45" spans="1:15" ht="11.25">
      <c r="A45" s="10" t="s">
        <v>82</v>
      </c>
      <c r="B45" s="6">
        <v>1988</v>
      </c>
      <c r="C45" s="6"/>
      <c r="D45" s="6" t="s">
        <v>64</v>
      </c>
      <c r="E45" s="6"/>
      <c r="F45" s="6">
        <v>13</v>
      </c>
      <c r="G45" s="9">
        <f t="shared" si="4"/>
        <v>26</v>
      </c>
      <c r="H45" s="6">
        <v>21</v>
      </c>
      <c r="I45" s="6">
        <v>52</v>
      </c>
      <c r="J45" s="8">
        <v>0.02414351851851852</v>
      </c>
      <c r="K45" s="6">
        <v>54</v>
      </c>
      <c r="L45" s="7">
        <f t="shared" si="5"/>
        <v>132</v>
      </c>
      <c r="M45" s="6"/>
      <c r="N45" s="6" t="s">
        <v>83</v>
      </c>
      <c r="O45" s="62">
        <v>11</v>
      </c>
    </row>
    <row r="46" spans="1:15" ht="11.25">
      <c r="A46" s="18" t="s">
        <v>81</v>
      </c>
      <c r="B46" s="9">
        <v>1988</v>
      </c>
      <c r="C46" s="9"/>
      <c r="D46" s="9" t="s">
        <v>64</v>
      </c>
      <c r="E46" s="7"/>
      <c r="F46" s="7">
        <v>24</v>
      </c>
      <c r="G46" s="9">
        <f t="shared" si="4"/>
        <v>48</v>
      </c>
      <c r="H46" s="7">
        <v>15</v>
      </c>
      <c r="I46" s="7">
        <v>40</v>
      </c>
      <c r="J46" s="15">
        <v>0.027060185185185187</v>
      </c>
      <c r="K46" s="7">
        <v>42</v>
      </c>
      <c r="L46" s="7">
        <f t="shared" si="5"/>
        <v>130</v>
      </c>
      <c r="M46" s="9"/>
      <c r="N46" s="9" t="s">
        <v>83</v>
      </c>
      <c r="O46" s="61">
        <v>12</v>
      </c>
    </row>
    <row r="47" spans="1:15" s="2" customFormat="1" ht="11.25">
      <c r="A47" s="10" t="s">
        <v>80</v>
      </c>
      <c r="B47" s="6">
        <v>1989</v>
      </c>
      <c r="C47" s="6"/>
      <c r="D47" s="6" t="s">
        <v>30</v>
      </c>
      <c r="E47" s="6"/>
      <c r="F47" s="6">
        <v>5</v>
      </c>
      <c r="G47" s="6">
        <f t="shared" si="4"/>
        <v>10</v>
      </c>
      <c r="H47" s="6">
        <v>13</v>
      </c>
      <c r="I47" s="6">
        <v>36</v>
      </c>
      <c r="J47" s="8">
        <v>0.034583333333333334</v>
      </c>
      <c r="K47" s="6">
        <v>25</v>
      </c>
      <c r="L47" s="7">
        <f t="shared" si="5"/>
        <v>71</v>
      </c>
      <c r="M47" s="6"/>
      <c r="N47" s="5"/>
      <c r="O47" s="4">
        <v>13</v>
      </c>
    </row>
    <row r="48" spans="1:15" ht="11.25">
      <c r="A48" s="10" t="s">
        <v>79</v>
      </c>
      <c r="B48" s="6">
        <v>1989</v>
      </c>
      <c r="C48" s="6"/>
      <c r="D48" s="6" t="s">
        <v>21</v>
      </c>
      <c r="E48" s="6"/>
      <c r="F48" s="6">
        <v>12</v>
      </c>
      <c r="G48" s="6">
        <f t="shared" si="4"/>
        <v>24</v>
      </c>
      <c r="H48" s="6">
        <v>20</v>
      </c>
      <c r="I48" s="6">
        <v>50</v>
      </c>
      <c r="J48" s="8" t="s">
        <v>46</v>
      </c>
      <c r="K48" s="6">
        <v>0</v>
      </c>
      <c r="L48" s="7">
        <f t="shared" si="5"/>
        <v>74</v>
      </c>
      <c r="M48" s="6"/>
      <c r="N48" s="5"/>
      <c r="O48" s="4"/>
    </row>
    <row r="49" spans="1:15" ht="11.25">
      <c r="A49" s="18" t="s">
        <v>78</v>
      </c>
      <c r="B49" s="9">
        <v>1990</v>
      </c>
      <c r="C49" s="9"/>
      <c r="D49" s="9" t="s">
        <v>64</v>
      </c>
      <c r="E49" s="7"/>
      <c r="F49" s="7">
        <v>12</v>
      </c>
      <c r="G49" s="9">
        <f t="shared" si="4"/>
        <v>24</v>
      </c>
      <c r="H49" s="7">
        <v>17</v>
      </c>
      <c r="I49" s="7">
        <v>44</v>
      </c>
      <c r="J49" s="15" t="s">
        <v>46</v>
      </c>
      <c r="K49" s="7">
        <v>0</v>
      </c>
      <c r="L49" s="7">
        <f t="shared" si="5"/>
        <v>68</v>
      </c>
      <c r="M49" s="9"/>
      <c r="N49" s="14"/>
      <c r="O49" s="13"/>
    </row>
    <row r="50" spans="1:15" ht="11.25">
      <c r="A50" s="10" t="s">
        <v>77</v>
      </c>
      <c r="B50" s="6">
        <v>1990</v>
      </c>
      <c r="C50" s="6"/>
      <c r="D50" s="6" t="s">
        <v>30</v>
      </c>
      <c r="E50" s="6"/>
      <c r="F50" s="6">
        <v>11</v>
      </c>
      <c r="G50" s="6">
        <f t="shared" si="4"/>
        <v>22</v>
      </c>
      <c r="H50" s="6">
        <v>12</v>
      </c>
      <c r="I50" s="6">
        <v>34</v>
      </c>
      <c r="J50" s="8" t="s">
        <v>46</v>
      </c>
      <c r="K50" s="6">
        <v>0</v>
      </c>
      <c r="L50" s="11">
        <f t="shared" si="5"/>
        <v>56</v>
      </c>
      <c r="M50" s="6"/>
      <c r="N50" s="5"/>
      <c r="O50" s="4"/>
    </row>
    <row r="51" spans="1:15" ht="11.25">
      <c r="A51" s="18"/>
      <c r="B51" s="9"/>
      <c r="C51" s="9"/>
      <c r="D51" s="9"/>
      <c r="E51" s="7"/>
      <c r="F51" s="7"/>
      <c r="G51" s="9"/>
      <c r="H51" s="7"/>
      <c r="I51" s="7"/>
      <c r="J51" s="15"/>
      <c r="K51" s="7"/>
      <c r="L51" s="7"/>
      <c r="M51" s="24"/>
      <c r="N51" s="9"/>
      <c r="O51" s="13"/>
    </row>
    <row r="52" spans="1:15" ht="11.25">
      <c r="A52" s="46" t="s">
        <v>76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ht="11.25">
      <c r="A53" s="10" t="s">
        <v>75</v>
      </c>
      <c r="B53" s="6">
        <v>1986</v>
      </c>
      <c r="C53" s="6" t="s">
        <v>12</v>
      </c>
      <c r="D53" s="9" t="s">
        <v>50</v>
      </c>
      <c r="E53" s="7"/>
      <c r="F53" s="7">
        <v>42</v>
      </c>
      <c r="G53" s="9">
        <f aca="true" t="shared" si="6" ref="G53:G66">F53*2</f>
        <v>84</v>
      </c>
      <c r="H53" s="7">
        <v>38</v>
      </c>
      <c r="I53" s="7">
        <v>83</v>
      </c>
      <c r="J53" s="15">
        <v>0.02152777777777778</v>
      </c>
      <c r="K53" s="7">
        <v>70</v>
      </c>
      <c r="L53" s="11">
        <f aca="true" t="shared" si="7" ref="L53:L66">G53+I53+K53</f>
        <v>237</v>
      </c>
      <c r="M53" s="9"/>
      <c r="N53" s="9" t="s">
        <v>12</v>
      </c>
      <c r="O53" s="61">
        <v>1</v>
      </c>
    </row>
    <row r="54" spans="1:15" ht="11.25">
      <c r="A54" s="10" t="s">
        <v>74</v>
      </c>
      <c r="B54" s="6">
        <v>1987</v>
      </c>
      <c r="C54" s="6" t="s">
        <v>12</v>
      </c>
      <c r="D54" s="6" t="s">
        <v>53</v>
      </c>
      <c r="E54" s="6"/>
      <c r="F54" s="6">
        <v>43</v>
      </c>
      <c r="G54" s="9">
        <f t="shared" si="6"/>
        <v>86</v>
      </c>
      <c r="H54" s="6">
        <v>37</v>
      </c>
      <c r="I54" s="6">
        <v>82</v>
      </c>
      <c r="J54" s="8">
        <v>0.02228009259259259</v>
      </c>
      <c r="K54" s="6">
        <v>64</v>
      </c>
      <c r="L54" s="11">
        <f t="shared" si="7"/>
        <v>232</v>
      </c>
      <c r="M54" s="6"/>
      <c r="N54" s="6" t="s">
        <v>12</v>
      </c>
      <c r="O54" s="62">
        <v>2</v>
      </c>
    </row>
    <row r="55" spans="1:15" s="2" customFormat="1" ht="22.5">
      <c r="A55" s="18" t="s">
        <v>73</v>
      </c>
      <c r="B55" s="9">
        <v>1985</v>
      </c>
      <c r="C55" s="9" t="s">
        <v>3</v>
      </c>
      <c r="D55" s="9" t="s">
        <v>72</v>
      </c>
      <c r="E55" s="7"/>
      <c r="F55" s="7">
        <v>36</v>
      </c>
      <c r="G55" s="7">
        <f t="shared" si="6"/>
        <v>72</v>
      </c>
      <c r="H55" s="7">
        <v>40</v>
      </c>
      <c r="I55" s="7">
        <v>85</v>
      </c>
      <c r="J55" s="15">
        <v>0.021180555555555553</v>
      </c>
      <c r="K55" s="7">
        <v>72</v>
      </c>
      <c r="L55" s="11">
        <f t="shared" si="7"/>
        <v>229</v>
      </c>
      <c r="M55" s="9"/>
      <c r="N55" s="9" t="s">
        <v>12</v>
      </c>
      <c r="O55" s="61">
        <v>3</v>
      </c>
    </row>
    <row r="56" spans="1:15" ht="11.25">
      <c r="A56" s="10" t="s">
        <v>71</v>
      </c>
      <c r="B56" s="6">
        <v>1987</v>
      </c>
      <c r="C56" s="6" t="s">
        <v>12</v>
      </c>
      <c r="D56" s="6" t="s">
        <v>53</v>
      </c>
      <c r="E56" s="6"/>
      <c r="F56" s="6">
        <v>33</v>
      </c>
      <c r="G56" s="9">
        <f t="shared" si="6"/>
        <v>66</v>
      </c>
      <c r="H56" s="6">
        <v>28</v>
      </c>
      <c r="I56" s="6">
        <v>66</v>
      </c>
      <c r="J56" s="8">
        <v>0.02017361111111111</v>
      </c>
      <c r="K56" s="6">
        <v>79</v>
      </c>
      <c r="L56" s="7">
        <f t="shared" si="7"/>
        <v>211</v>
      </c>
      <c r="M56" s="6"/>
      <c r="N56" s="6" t="s">
        <v>12</v>
      </c>
      <c r="O56" s="62">
        <v>4</v>
      </c>
    </row>
    <row r="57" spans="1:15" s="2" customFormat="1" ht="11.25">
      <c r="A57" s="31" t="s">
        <v>70</v>
      </c>
      <c r="B57" s="6">
        <v>1985</v>
      </c>
      <c r="C57" s="6" t="s">
        <v>9</v>
      </c>
      <c r="D57" s="6" t="s">
        <v>69</v>
      </c>
      <c r="E57" s="6"/>
      <c r="F57" s="6">
        <v>30</v>
      </c>
      <c r="G57" s="7">
        <f t="shared" si="6"/>
        <v>60</v>
      </c>
      <c r="H57" s="6">
        <v>30</v>
      </c>
      <c r="I57" s="6">
        <v>70</v>
      </c>
      <c r="J57" s="8">
        <v>0.020231481481481482</v>
      </c>
      <c r="K57" s="6">
        <v>79</v>
      </c>
      <c r="L57" s="7">
        <f t="shared" si="7"/>
        <v>209</v>
      </c>
      <c r="M57" s="6"/>
      <c r="N57" s="6" t="s">
        <v>12</v>
      </c>
      <c r="O57" s="62">
        <v>5</v>
      </c>
    </row>
    <row r="58" spans="1:15" ht="11.25">
      <c r="A58" s="30" t="s">
        <v>68</v>
      </c>
      <c r="B58" s="12">
        <v>1986</v>
      </c>
      <c r="C58" s="6"/>
      <c r="D58" s="6" t="s">
        <v>64</v>
      </c>
      <c r="E58" s="22"/>
      <c r="F58" s="22">
        <v>29</v>
      </c>
      <c r="G58" s="9">
        <f t="shared" si="6"/>
        <v>58</v>
      </c>
      <c r="H58" s="22">
        <v>26</v>
      </c>
      <c r="I58" s="22">
        <v>62</v>
      </c>
      <c r="J58" s="15">
        <v>0.021747685185185186</v>
      </c>
      <c r="K58" s="22">
        <v>68</v>
      </c>
      <c r="L58" s="7">
        <f t="shared" si="7"/>
        <v>188</v>
      </c>
      <c r="M58" s="9"/>
      <c r="N58" s="9" t="s">
        <v>9</v>
      </c>
      <c r="O58" s="61">
        <v>6</v>
      </c>
    </row>
    <row r="59" spans="1:15" s="2" customFormat="1" ht="11.25">
      <c r="A59" s="10" t="s">
        <v>67</v>
      </c>
      <c r="B59" s="6">
        <v>1987</v>
      </c>
      <c r="C59" s="6" t="s">
        <v>12</v>
      </c>
      <c r="D59" s="9" t="s">
        <v>50</v>
      </c>
      <c r="E59" s="6"/>
      <c r="F59" s="6">
        <v>27</v>
      </c>
      <c r="G59" s="9">
        <f t="shared" si="6"/>
        <v>54</v>
      </c>
      <c r="H59" s="6">
        <v>30</v>
      </c>
      <c r="I59" s="6">
        <v>70</v>
      </c>
      <c r="J59" s="8">
        <v>0.023912037037037034</v>
      </c>
      <c r="K59" s="6">
        <v>55</v>
      </c>
      <c r="L59" s="7">
        <f t="shared" si="7"/>
        <v>179</v>
      </c>
      <c r="M59" s="6"/>
      <c r="N59" s="6" t="s">
        <v>9</v>
      </c>
      <c r="O59" s="62">
        <v>7</v>
      </c>
    </row>
    <row r="60" spans="1:15" ht="11.25">
      <c r="A60" s="10" t="s">
        <v>66</v>
      </c>
      <c r="B60" s="6">
        <v>1987</v>
      </c>
      <c r="C60" s="6" t="s">
        <v>9</v>
      </c>
      <c r="D60" s="6" t="s">
        <v>8</v>
      </c>
      <c r="E60" s="6"/>
      <c r="F60" s="6">
        <v>34</v>
      </c>
      <c r="G60" s="7">
        <f t="shared" si="6"/>
        <v>68</v>
      </c>
      <c r="H60" s="6">
        <v>29</v>
      </c>
      <c r="I60" s="6">
        <v>68</v>
      </c>
      <c r="J60" s="8">
        <v>0.028912037037037038</v>
      </c>
      <c r="K60" s="6">
        <v>36</v>
      </c>
      <c r="L60" s="11">
        <f t="shared" si="7"/>
        <v>172</v>
      </c>
      <c r="M60" s="6"/>
      <c r="N60" s="6" t="s">
        <v>9</v>
      </c>
      <c r="O60" s="62">
        <v>8</v>
      </c>
    </row>
    <row r="61" spans="1:15" ht="11.25">
      <c r="A61" s="18" t="s">
        <v>65</v>
      </c>
      <c r="B61" s="9">
        <v>1987</v>
      </c>
      <c r="C61" s="9"/>
      <c r="D61" s="9" t="s">
        <v>64</v>
      </c>
      <c r="E61" s="7"/>
      <c r="F61" s="7">
        <v>27</v>
      </c>
      <c r="G61" s="9">
        <f t="shared" si="6"/>
        <v>54</v>
      </c>
      <c r="H61" s="7">
        <v>30</v>
      </c>
      <c r="I61" s="7">
        <v>70</v>
      </c>
      <c r="J61" s="15">
        <v>0.027002314814814812</v>
      </c>
      <c r="K61" s="7">
        <v>42</v>
      </c>
      <c r="L61" s="7">
        <f t="shared" si="7"/>
        <v>166</v>
      </c>
      <c r="M61" s="9"/>
      <c r="N61" s="9" t="s">
        <v>83</v>
      </c>
      <c r="O61" s="61">
        <v>9</v>
      </c>
    </row>
    <row r="62" spans="1:15" ht="11.25">
      <c r="A62" s="18" t="s">
        <v>63</v>
      </c>
      <c r="B62" s="9">
        <v>1985</v>
      </c>
      <c r="C62" s="9"/>
      <c r="D62" s="9" t="s">
        <v>15</v>
      </c>
      <c r="E62" s="7"/>
      <c r="F62" s="7">
        <v>26</v>
      </c>
      <c r="G62" s="6">
        <f t="shared" si="6"/>
        <v>52</v>
      </c>
      <c r="H62" s="7">
        <v>20</v>
      </c>
      <c r="I62" s="7">
        <v>50</v>
      </c>
      <c r="J62" s="15">
        <v>0.02238425925925926</v>
      </c>
      <c r="K62" s="7">
        <v>64</v>
      </c>
      <c r="L62" s="7">
        <f t="shared" si="7"/>
        <v>166</v>
      </c>
      <c r="M62" s="9"/>
      <c r="N62" s="9" t="s">
        <v>83</v>
      </c>
      <c r="O62" s="61">
        <v>10</v>
      </c>
    </row>
    <row r="63" spans="1:15" s="55" customFormat="1" ht="22.5">
      <c r="A63" s="18" t="s">
        <v>62</v>
      </c>
      <c r="B63" s="9">
        <v>1986</v>
      </c>
      <c r="C63" s="9"/>
      <c r="D63" s="9" t="s">
        <v>6</v>
      </c>
      <c r="E63" s="7"/>
      <c r="F63" s="7">
        <v>18</v>
      </c>
      <c r="G63" s="7">
        <f t="shared" si="6"/>
        <v>36</v>
      </c>
      <c r="H63" s="7">
        <v>16</v>
      </c>
      <c r="I63" s="7">
        <v>42</v>
      </c>
      <c r="J63" s="15">
        <v>0.019143518518518518</v>
      </c>
      <c r="K63" s="7">
        <v>87</v>
      </c>
      <c r="L63" s="11">
        <f t="shared" si="7"/>
        <v>165</v>
      </c>
      <c r="M63" s="24"/>
      <c r="N63" s="9" t="s">
        <v>83</v>
      </c>
      <c r="O63" s="61">
        <v>11</v>
      </c>
    </row>
    <row r="64" spans="1:15" s="55" customFormat="1" ht="11.25">
      <c r="A64" s="10" t="s">
        <v>61</v>
      </c>
      <c r="B64" s="6">
        <v>1987</v>
      </c>
      <c r="C64" s="6"/>
      <c r="D64" s="9" t="s">
        <v>15</v>
      </c>
      <c r="E64" s="6"/>
      <c r="F64" s="6">
        <v>32</v>
      </c>
      <c r="G64" s="6">
        <f t="shared" si="6"/>
        <v>64</v>
      </c>
      <c r="H64" s="6">
        <v>20</v>
      </c>
      <c r="I64" s="6">
        <v>50</v>
      </c>
      <c r="J64" s="8">
        <v>0.02636574074074074</v>
      </c>
      <c r="K64" s="6">
        <v>44</v>
      </c>
      <c r="L64" s="7">
        <f t="shared" si="7"/>
        <v>158</v>
      </c>
      <c r="M64" s="6"/>
      <c r="N64" s="6" t="s">
        <v>83</v>
      </c>
      <c r="O64" s="62">
        <v>12</v>
      </c>
    </row>
    <row r="65" spans="1:15" s="56" customFormat="1" ht="11.25">
      <c r="A65" s="10" t="s">
        <v>60</v>
      </c>
      <c r="B65" s="6">
        <v>1987</v>
      </c>
      <c r="C65" s="6" t="s">
        <v>9</v>
      </c>
      <c r="D65" s="6" t="s">
        <v>33</v>
      </c>
      <c r="E65" s="6"/>
      <c r="F65" s="6">
        <v>24</v>
      </c>
      <c r="G65" s="6">
        <f t="shared" si="6"/>
        <v>48</v>
      </c>
      <c r="H65" s="6">
        <v>26</v>
      </c>
      <c r="I65" s="6">
        <v>62</v>
      </c>
      <c r="J65" s="8">
        <v>0.029212962962962965</v>
      </c>
      <c r="K65" s="6">
        <v>35</v>
      </c>
      <c r="L65" s="11">
        <f t="shared" si="7"/>
        <v>145</v>
      </c>
      <c r="M65" s="6"/>
      <c r="N65" s="6" t="s">
        <v>83</v>
      </c>
      <c r="O65" s="62">
        <v>13</v>
      </c>
    </row>
    <row r="66" spans="1:15" s="55" customFormat="1" ht="11.25">
      <c r="A66" s="19" t="s">
        <v>59</v>
      </c>
      <c r="B66" s="12">
        <v>1987</v>
      </c>
      <c r="C66" s="12"/>
      <c r="D66" s="12" t="s">
        <v>58</v>
      </c>
      <c r="E66" s="12"/>
      <c r="F66" s="12">
        <v>16</v>
      </c>
      <c r="G66" s="22">
        <f t="shared" si="6"/>
        <v>32</v>
      </c>
      <c r="H66" s="12">
        <v>8</v>
      </c>
      <c r="I66" s="12">
        <v>22</v>
      </c>
      <c r="J66" s="29">
        <v>0.02326388888888889</v>
      </c>
      <c r="K66" s="12">
        <v>59</v>
      </c>
      <c r="L66" s="22">
        <f t="shared" si="7"/>
        <v>113</v>
      </c>
      <c r="M66" s="12"/>
      <c r="N66" s="12" t="s">
        <v>18</v>
      </c>
      <c r="O66" s="57">
        <v>14</v>
      </c>
    </row>
    <row r="67" spans="1:15" s="55" customFormat="1" ht="11.25">
      <c r="A67" s="18"/>
      <c r="B67" s="9"/>
      <c r="C67" s="9"/>
      <c r="D67" s="9"/>
      <c r="E67" s="7"/>
      <c r="F67" s="7"/>
      <c r="G67" s="9"/>
      <c r="H67" s="7"/>
      <c r="I67" s="7"/>
      <c r="J67" s="15"/>
      <c r="K67" s="7"/>
      <c r="L67" s="7"/>
      <c r="M67" s="9"/>
      <c r="N67" s="9"/>
      <c r="O67" s="13"/>
    </row>
    <row r="68" spans="1:15" s="55" customFormat="1" ht="11.25">
      <c r="A68" s="46" t="s">
        <v>57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1:15" s="55" customFormat="1" ht="11.25">
      <c r="A69" s="28" t="s">
        <v>56</v>
      </c>
      <c r="B69" s="20">
        <v>1969</v>
      </c>
      <c r="C69" s="20">
        <v>2</v>
      </c>
      <c r="D69" s="20" t="s">
        <v>23</v>
      </c>
      <c r="E69" s="22"/>
      <c r="F69" s="22">
        <v>37</v>
      </c>
      <c r="G69" s="22">
        <f>F69*2</f>
        <v>74</v>
      </c>
      <c r="H69" s="22">
        <v>23</v>
      </c>
      <c r="I69" s="22">
        <v>56</v>
      </c>
      <c r="J69" s="23">
        <v>0.010231481481481482</v>
      </c>
      <c r="K69" s="22">
        <v>77</v>
      </c>
      <c r="L69" s="27">
        <f>G69+I69+K69</f>
        <v>207</v>
      </c>
      <c r="M69" s="20"/>
      <c r="N69" s="20" t="s">
        <v>12</v>
      </c>
      <c r="O69" s="13">
        <v>1</v>
      </c>
    </row>
    <row r="70" spans="1:15" s="55" customFormat="1" ht="11.25">
      <c r="A70" s="18" t="s">
        <v>55</v>
      </c>
      <c r="B70" s="9">
        <v>1979</v>
      </c>
      <c r="C70" s="26" t="s">
        <v>54</v>
      </c>
      <c r="D70" s="9" t="s">
        <v>53</v>
      </c>
      <c r="E70" s="7"/>
      <c r="F70" s="7">
        <v>40</v>
      </c>
      <c r="G70" s="20">
        <f>F70*2</f>
        <v>80</v>
      </c>
      <c r="H70" s="7">
        <v>49</v>
      </c>
      <c r="I70" s="7">
        <v>94</v>
      </c>
      <c r="J70" s="15" t="s">
        <v>138</v>
      </c>
      <c r="K70" s="7">
        <v>0</v>
      </c>
      <c r="L70" s="11">
        <f>G70+I70+K70</f>
        <v>174</v>
      </c>
      <c r="M70" s="9"/>
      <c r="N70" s="9"/>
      <c r="O70" s="13">
        <v>2</v>
      </c>
    </row>
    <row r="71" spans="1:15" s="55" customFormat="1" ht="11.25">
      <c r="A71" s="18"/>
      <c r="B71" s="9"/>
      <c r="C71" s="9"/>
      <c r="D71" s="9"/>
      <c r="E71" s="7"/>
      <c r="F71" s="7"/>
      <c r="G71" s="9"/>
      <c r="H71" s="7"/>
      <c r="I71" s="7"/>
      <c r="J71" s="15"/>
      <c r="K71" s="7"/>
      <c r="L71" s="7"/>
      <c r="M71" s="9"/>
      <c r="N71" s="9"/>
      <c r="O71" s="13"/>
    </row>
    <row r="72" spans="1:15" s="55" customFormat="1" ht="11.25">
      <c r="A72" s="46" t="s">
        <v>52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</row>
    <row r="73" spans="1:15" s="55" customFormat="1" ht="11.25">
      <c r="A73" s="60" t="s">
        <v>51</v>
      </c>
      <c r="B73" s="9">
        <v>1959</v>
      </c>
      <c r="C73" s="9" t="s">
        <v>3</v>
      </c>
      <c r="D73" s="9" t="s">
        <v>50</v>
      </c>
      <c r="E73" s="9"/>
      <c r="F73" s="9">
        <v>31</v>
      </c>
      <c r="G73" s="20">
        <f>F73*2</f>
        <v>62</v>
      </c>
      <c r="H73" s="7">
        <v>29</v>
      </c>
      <c r="I73" s="9">
        <v>68</v>
      </c>
      <c r="J73" s="15">
        <v>0.01050925925925926</v>
      </c>
      <c r="K73" s="9">
        <v>73</v>
      </c>
      <c r="L73" s="7">
        <f>G73+I73+K73</f>
        <v>203</v>
      </c>
      <c r="M73" s="25">
        <f>L73*1.09</f>
        <v>221.27</v>
      </c>
      <c r="N73" s="9" t="s">
        <v>12</v>
      </c>
      <c r="O73" s="61">
        <v>1</v>
      </c>
    </row>
    <row r="74" spans="1:15" s="55" customFormat="1" ht="11.25">
      <c r="A74" s="10" t="s">
        <v>49</v>
      </c>
      <c r="B74" s="6">
        <v>1968</v>
      </c>
      <c r="C74" s="6" t="s">
        <v>9</v>
      </c>
      <c r="D74" s="6" t="s">
        <v>30</v>
      </c>
      <c r="E74" s="6"/>
      <c r="F74" s="6">
        <v>23</v>
      </c>
      <c r="G74" s="12">
        <f>F74*2</f>
        <v>46</v>
      </c>
      <c r="H74" s="6">
        <v>24</v>
      </c>
      <c r="I74" s="6">
        <v>58</v>
      </c>
      <c r="J74" s="8">
        <v>0.010972222222222223</v>
      </c>
      <c r="K74" s="6">
        <v>67</v>
      </c>
      <c r="L74" s="11">
        <f>G74+I74+K74</f>
        <v>171</v>
      </c>
      <c r="M74" s="6">
        <f>L74*1</f>
        <v>171</v>
      </c>
      <c r="N74" s="6" t="s">
        <v>9</v>
      </c>
      <c r="O74" s="62">
        <v>2</v>
      </c>
    </row>
    <row r="75" spans="1:15" s="55" customFormat="1" ht="11.25">
      <c r="A75" s="18" t="s">
        <v>48</v>
      </c>
      <c r="B75" s="9">
        <v>1959</v>
      </c>
      <c r="C75" s="9"/>
      <c r="D75" s="9" t="s">
        <v>40</v>
      </c>
      <c r="E75" s="9"/>
      <c r="F75" s="9">
        <v>28</v>
      </c>
      <c r="G75" s="12">
        <f>F75*2</f>
        <v>56</v>
      </c>
      <c r="H75" s="7">
        <v>13</v>
      </c>
      <c r="I75" s="9">
        <v>36</v>
      </c>
      <c r="J75" s="15">
        <v>0.011608796296296296</v>
      </c>
      <c r="K75" s="9">
        <v>59</v>
      </c>
      <c r="L75" s="7">
        <f>G75+I75+K75</f>
        <v>151</v>
      </c>
      <c r="M75" s="24">
        <f>L75*1.09</f>
        <v>164.59</v>
      </c>
      <c r="N75" s="9" t="s">
        <v>83</v>
      </c>
      <c r="O75" s="61">
        <v>3</v>
      </c>
    </row>
    <row r="76" spans="1:15" s="55" customFormat="1" ht="11.25">
      <c r="A76" s="10" t="s">
        <v>47</v>
      </c>
      <c r="B76" s="6">
        <v>1963</v>
      </c>
      <c r="C76" s="6"/>
      <c r="D76" s="6" t="s">
        <v>33</v>
      </c>
      <c r="E76" s="6"/>
      <c r="F76" s="6">
        <v>36</v>
      </c>
      <c r="G76" s="12">
        <f>F76*2</f>
        <v>72</v>
      </c>
      <c r="H76" s="6">
        <v>27</v>
      </c>
      <c r="I76" s="6">
        <v>64</v>
      </c>
      <c r="J76" s="8" t="s">
        <v>46</v>
      </c>
      <c r="K76" s="6">
        <v>0</v>
      </c>
      <c r="L76" s="7">
        <f>G76+I76+K76</f>
        <v>136</v>
      </c>
      <c r="M76" s="6">
        <f>L76*1.05</f>
        <v>142.8</v>
      </c>
      <c r="N76" s="5"/>
      <c r="O76" s="4"/>
    </row>
    <row r="77" spans="1:15" s="55" customFormat="1" ht="11.25">
      <c r="A77" s="18"/>
      <c r="B77" s="9"/>
      <c r="C77" s="9"/>
      <c r="D77" s="9"/>
      <c r="E77" s="7"/>
      <c r="F77" s="7"/>
      <c r="G77" s="9"/>
      <c r="H77" s="7"/>
      <c r="I77" s="7"/>
      <c r="J77" s="15"/>
      <c r="K77" s="7"/>
      <c r="L77" s="7"/>
      <c r="M77" s="9"/>
      <c r="N77" s="9"/>
      <c r="O77" s="13"/>
    </row>
    <row r="78" spans="1:15" s="55" customFormat="1" ht="11.25">
      <c r="A78" s="46" t="s">
        <v>45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</row>
    <row r="79" spans="1:15" s="55" customFormat="1" ht="11.25">
      <c r="A79" s="28" t="s">
        <v>44</v>
      </c>
      <c r="B79" s="20">
        <v>1958</v>
      </c>
      <c r="C79" s="20" t="s">
        <v>12</v>
      </c>
      <c r="D79" s="20" t="s">
        <v>43</v>
      </c>
      <c r="E79" s="22"/>
      <c r="F79" s="22">
        <v>30</v>
      </c>
      <c r="G79" s="20">
        <f>F79*2</f>
        <v>60</v>
      </c>
      <c r="H79" s="22">
        <v>36</v>
      </c>
      <c r="I79" s="22">
        <v>81</v>
      </c>
      <c r="J79" s="23">
        <v>0.010752314814814814</v>
      </c>
      <c r="K79" s="22">
        <v>70</v>
      </c>
      <c r="L79" s="22">
        <f>G79+I79+K79</f>
        <v>211</v>
      </c>
      <c r="M79" s="21">
        <f>L79*1.1</f>
        <v>232.10000000000002</v>
      </c>
      <c r="N79" s="20" t="s">
        <v>12</v>
      </c>
      <c r="O79" s="13">
        <v>1</v>
      </c>
    </row>
    <row r="80" spans="1:15" s="55" customFormat="1" ht="11.25">
      <c r="A80" s="19" t="s">
        <v>42</v>
      </c>
      <c r="B80" s="12">
        <v>1951</v>
      </c>
      <c r="C80" s="6"/>
      <c r="D80" s="6" t="s">
        <v>40</v>
      </c>
      <c r="E80" s="12"/>
      <c r="F80" s="12">
        <v>22</v>
      </c>
      <c r="G80" s="12">
        <f>F80*2</f>
        <v>44</v>
      </c>
      <c r="H80" s="12">
        <v>16</v>
      </c>
      <c r="I80" s="12">
        <v>42</v>
      </c>
      <c r="J80" s="8">
        <v>0.012905092592592591</v>
      </c>
      <c r="K80" s="12">
        <v>46</v>
      </c>
      <c r="L80" s="7">
        <f>G80+I80+K80</f>
        <v>132</v>
      </c>
      <c r="M80" s="6">
        <f>L80*1.17</f>
        <v>154.44</v>
      </c>
      <c r="N80" s="6" t="s">
        <v>83</v>
      </c>
      <c r="O80" s="62">
        <v>2</v>
      </c>
    </row>
    <row r="81" spans="1:15" s="55" customFormat="1" ht="11.25">
      <c r="A81" s="18" t="s">
        <v>41</v>
      </c>
      <c r="B81" s="9">
        <v>1951</v>
      </c>
      <c r="C81" s="9"/>
      <c r="D81" s="9" t="s">
        <v>40</v>
      </c>
      <c r="E81" s="9"/>
      <c r="F81" s="9">
        <v>17</v>
      </c>
      <c r="G81" s="6">
        <f>F81*2</f>
        <v>34</v>
      </c>
      <c r="H81" s="7">
        <v>16</v>
      </c>
      <c r="I81" s="9">
        <v>42</v>
      </c>
      <c r="J81" s="15">
        <v>0.015196759259259259</v>
      </c>
      <c r="K81" s="9">
        <v>33</v>
      </c>
      <c r="L81" s="7">
        <f>G81+I81+K81</f>
        <v>109</v>
      </c>
      <c r="M81" s="6">
        <f>L81*1.17</f>
        <v>127.52999999999999</v>
      </c>
      <c r="N81" s="9" t="s">
        <v>18</v>
      </c>
      <c r="O81" s="61">
        <v>3</v>
      </c>
    </row>
    <row r="82" spans="1:15" ht="11.25">
      <c r="A82" s="10"/>
      <c r="B82" s="6"/>
      <c r="C82" s="9"/>
      <c r="D82" s="6"/>
      <c r="E82" s="6"/>
      <c r="F82" s="6"/>
      <c r="G82" s="9"/>
      <c r="H82" s="6"/>
      <c r="I82" s="6"/>
      <c r="J82" s="8"/>
      <c r="K82" s="6"/>
      <c r="L82" s="7"/>
      <c r="M82" s="6"/>
      <c r="N82" s="5"/>
      <c r="O82" s="4"/>
    </row>
    <row r="83" spans="1:15" ht="11.25">
      <c r="A83" s="46" t="s">
        <v>39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</row>
    <row r="84" spans="1:15" ht="11.25">
      <c r="A84" s="10" t="s">
        <v>38</v>
      </c>
      <c r="B84" s="6">
        <v>1994</v>
      </c>
      <c r="C84" s="6" t="s">
        <v>34</v>
      </c>
      <c r="D84" s="6" t="s">
        <v>33</v>
      </c>
      <c r="E84" s="6"/>
      <c r="F84" s="6">
        <v>23</v>
      </c>
      <c r="G84" s="6">
        <f aca="true" t="shared" si="8" ref="G84:G90">F84*2</f>
        <v>46</v>
      </c>
      <c r="H84" s="6">
        <v>45</v>
      </c>
      <c r="I84" s="6">
        <v>90</v>
      </c>
      <c r="J84" s="8">
        <v>0.007928240740740741</v>
      </c>
      <c r="K84" s="6">
        <v>76</v>
      </c>
      <c r="L84" s="11">
        <f aca="true" t="shared" si="9" ref="L84:L90">G84+I84+K84</f>
        <v>212</v>
      </c>
      <c r="M84" s="6"/>
      <c r="N84" s="6" t="s">
        <v>34</v>
      </c>
      <c r="O84" s="62">
        <v>1</v>
      </c>
    </row>
    <row r="85" spans="1:15" ht="11.25">
      <c r="A85" s="10" t="s">
        <v>36</v>
      </c>
      <c r="B85" s="6">
        <v>1993</v>
      </c>
      <c r="C85" s="6"/>
      <c r="D85" s="6" t="s">
        <v>21</v>
      </c>
      <c r="E85" s="6"/>
      <c r="F85" s="6">
        <v>36</v>
      </c>
      <c r="G85" s="6">
        <f t="shared" si="8"/>
        <v>72</v>
      </c>
      <c r="H85" s="6">
        <v>12</v>
      </c>
      <c r="I85" s="6">
        <v>38</v>
      </c>
      <c r="J85" s="8">
        <v>0.007546296296296297</v>
      </c>
      <c r="K85" s="6">
        <v>81</v>
      </c>
      <c r="L85" s="11">
        <f t="shared" si="9"/>
        <v>191</v>
      </c>
      <c r="M85" s="6"/>
      <c r="N85" s="6" t="s">
        <v>34</v>
      </c>
      <c r="O85" s="62">
        <v>2</v>
      </c>
    </row>
    <row r="86" spans="1:15" ht="11.25">
      <c r="A86" s="10" t="s">
        <v>37</v>
      </c>
      <c r="B86" s="6">
        <v>1993</v>
      </c>
      <c r="C86" s="6">
        <v>2</v>
      </c>
      <c r="D86" s="6" t="s">
        <v>23</v>
      </c>
      <c r="E86" s="6"/>
      <c r="F86" s="6">
        <v>36</v>
      </c>
      <c r="G86" s="7">
        <f t="shared" si="8"/>
        <v>72</v>
      </c>
      <c r="H86" s="6">
        <v>30</v>
      </c>
      <c r="I86" s="6">
        <v>60</v>
      </c>
      <c r="J86" s="8">
        <v>0.009421296296296296</v>
      </c>
      <c r="K86" s="6">
        <v>59</v>
      </c>
      <c r="L86" s="11">
        <f t="shared" si="9"/>
        <v>191</v>
      </c>
      <c r="M86" s="6"/>
      <c r="N86" s="6" t="s">
        <v>34</v>
      </c>
      <c r="O86" s="62">
        <v>3</v>
      </c>
    </row>
    <row r="87" spans="1:15" ht="11.25">
      <c r="A87" s="10" t="s">
        <v>35</v>
      </c>
      <c r="B87" s="6">
        <v>1993</v>
      </c>
      <c r="C87" s="6" t="s">
        <v>34</v>
      </c>
      <c r="D87" s="6" t="s">
        <v>33</v>
      </c>
      <c r="E87" s="6"/>
      <c r="F87" s="6">
        <v>17</v>
      </c>
      <c r="G87" s="6">
        <f t="shared" si="8"/>
        <v>34</v>
      </c>
      <c r="H87" s="6">
        <v>30</v>
      </c>
      <c r="I87" s="6">
        <v>60</v>
      </c>
      <c r="J87" s="8">
        <v>0.008761574074074074</v>
      </c>
      <c r="K87" s="6">
        <v>66</v>
      </c>
      <c r="L87" s="7">
        <f t="shared" si="9"/>
        <v>160</v>
      </c>
      <c r="M87" s="6"/>
      <c r="N87" s="6" t="s">
        <v>34</v>
      </c>
      <c r="O87" s="62">
        <v>4</v>
      </c>
    </row>
    <row r="88" spans="1:15" ht="11.25">
      <c r="A88" s="10" t="s">
        <v>32</v>
      </c>
      <c r="B88" s="6">
        <v>1995</v>
      </c>
      <c r="C88" s="6"/>
      <c r="D88" s="6" t="s">
        <v>21</v>
      </c>
      <c r="E88" s="6"/>
      <c r="F88" s="6">
        <v>33</v>
      </c>
      <c r="G88" s="6">
        <f t="shared" si="8"/>
        <v>66</v>
      </c>
      <c r="H88" s="6">
        <v>15</v>
      </c>
      <c r="I88" s="6">
        <v>44</v>
      </c>
      <c r="J88" s="8">
        <v>0.011712962962962965</v>
      </c>
      <c r="K88" s="6">
        <v>42</v>
      </c>
      <c r="L88" s="11">
        <f t="shared" si="9"/>
        <v>152</v>
      </c>
      <c r="M88" s="6"/>
      <c r="N88" s="6" t="s">
        <v>34</v>
      </c>
      <c r="O88" s="62">
        <v>5</v>
      </c>
    </row>
    <row r="89" spans="1:15" ht="11.25">
      <c r="A89" s="10" t="s">
        <v>31</v>
      </c>
      <c r="B89" s="6">
        <v>1994</v>
      </c>
      <c r="C89" s="6" t="s">
        <v>18</v>
      </c>
      <c r="D89" s="6" t="s">
        <v>30</v>
      </c>
      <c r="E89" s="6"/>
      <c r="F89" s="6">
        <v>6</v>
      </c>
      <c r="G89" s="6">
        <f t="shared" si="8"/>
        <v>12</v>
      </c>
      <c r="H89" s="6">
        <v>40</v>
      </c>
      <c r="I89" s="6">
        <v>70</v>
      </c>
      <c r="J89" s="8">
        <v>0.00982638888888889</v>
      </c>
      <c r="K89" s="6">
        <v>56</v>
      </c>
      <c r="L89" s="11">
        <f t="shared" si="9"/>
        <v>138</v>
      </c>
      <c r="M89" s="6"/>
      <c r="N89" s="5"/>
      <c r="O89" s="4">
        <v>6</v>
      </c>
    </row>
    <row r="90" spans="1:15" ht="11.25">
      <c r="A90" s="10" t="s">
        <v>29</v>
      </c>
      <c r="B90" s="6">
        <v>1994</v>
      </c>
      <c r="C90" s="6"/>
      <c r="D90" s="6" t="s">
        <v>6</v>
      </c>
      <c r="E90" s="17"/>
      <c r="F90" s="6">
        <v>9</v>
      </c>
      <c r="G90" s="7">
        <f t="shared" si="8"/>
        <v>18</v>
      </c>
      <c r="H90" s="6">
        <v>8</v>
      </c>
      <c r="I90" s="6">
        <v>30</v>
      </c>
      <c r="J90" s="8">
        <v>0.008935185185185187</v>
      </c>
      <c r="K90" s="6">
        <v>64</v>
      </c>
      <c r="L90" s="11">
        <f t="shared" si="9"/>
        <v>112</v>
      </c>
      <c r="M90" s="6"/>
      <c r="N90" s="5"/>
      <c r="O90" s="4">
        <v>7</v>
      </c>
    </row>
    <row r="91" spans="1:15" ht="11.25">
      <c r="A91" s="10"/>
      <c r="B91" s="6"/>
      <c r="C91" s="9"/>
      <c r="D91" s="6"/>
      <c r="E91" s="6"/>
      <c r="F91" s="6"/>
      <c r="G91" s="9"/>
      <c r="H91" s="6"/>
      <c r="I91" s="6"/>
      <c r="J91" s="8"/>
      <c r="K91" s="6"/>
      <c r="L91" s="7"/>
      <c r="M91" s="6"/>
      <c r="N91" s="5"/>
      <c r="O91" s="4"/>
    </row>
    <row r="92" spans="1:15" ht="11.25">
      <c r="A92" s="46" t="s">
        <v>28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</row>
    <row r="93" spans="1:15" ht="11.25">
      <c r="A93" s="10" t="s">
        <v>27</v>
      </c>
      <c r="B93" s="6">
        <v>1992</v>
      </c>
      <c r="C93" s="6" t="s">
        <v>12</v>
      </c>
      <c r="D93" s="6" t="s">
        <v>23</v>
      </c>
      <c r="E93" s="6"/>
      <c r="F93" s="6">
        <v>35</v>
      </c>
      <c r="G93" s="7">
        <f aca="true" t="shared" si="10" ref="G93:G100">F93*2</f>
        <v>70</v>
      </c>
      <c r="H93" s="6">
        <v>41</v>
      </c>
      <c r="I93" s="6">
        <v>56</v>
      </c>
      <c r="J93" s="8">
        <v>0.007083333333333333</v>
      </c>
      <c r="K93" s="6">
        <v>77</v>
      </c>
      <c r="L93" s="7">
        <f aca="true" t="shared" si="11" ref="L93:L100">G93+I93+K93</f>
        <v>203</v>
      </c>
      <c r="M93" s="6"/>
      <c r="N93" s="5" t="s">
        <v>9</v>
      </c>
      <c r="O93" s="4">
        <v>1</v>
      </c>
    </row>
    <row r="94" spans="1:15" ht="11.25">
      <c r="A94" s="10" t="s">
        <v>26</v>
      </c>
      <c r="B94" s="6">
        <v>1991</v>
      </c>
      <c r="C94" s="6" t="s">
        <v>12</v>
      </c>
      <c r="D94" s="6" t="s">
        <v>8</v>
      </c>
      <c r="E94" s="6"/>
      <c r="F94" s="6">
        <v>37</v>
      </c>
      <c r="G94" s="6">
        <f t="shared" si="10"/>
        <v>74</v>
      </c>
      <c r="H94" s="6">
        <v>38</v>
      </c>
      <c r="I94" s="6">
        <v>53</v>
      </c>
      <c r="J94" s="8">
        <v>0.007534722222222221</v>
      </c>
      <c r="K94" s="6">
        <v>69</v>
      </c>
      <c r="L94" s="7">
        <f t="shared" si="11"/>
        <v>196</v>
      </c>
      <c r="M94" s="6"/>
      <c r="N94" s="5" t="s">
        <v>9</v>
      </c>
      <c r="O94" s="4">
        <v>2</v>
      </c>
    </row>
    <row r="95" spans="1:15" ht="11.25">
      <c r="A95" s="10" t="s">
        <v>25</v>
      </c>
      <c r="B95" s="6">
        <v>1992</v>
      </c>
      <c r="C95" s="6" t="s">
        <v>12</v>
      </c>
      <c r="D95" s="6" t="s">
        <v>23</v>
      </c>
      <c r="E95" s="6"/>
      <c r="F95" s="6">
        <v>34</v>
      </c>
      <c r="G95" s="7">
        <f t="shared" si="10"/>
        <v>68</v>
      </c>
      <c r="H95" s="6">
        <v>58</v>
      </c>
      <c r="I95" s="6">
        <v>69</v>
      </c>
      <c r="J95" s="8">
        <v>0.008402777777777778</v>
      </c>
      <c r="K95" s="6">
        <v>56</v>
      </c>
      <c r="L95" s="11">
        <f t="shared" si="11"/>
        <v>193</v>
      </c>
      <c r="M95" s="6"/>
      <c r="N95" s="5" t="s">
        <v>9</v>
      </c>
      <c r="O95" s="4">
        <v>3</v>
      </c>
    </row>
    <row r="96" spans="1:15" s="2" customFormat="1" ht="11.25">
      <c r="A96" s="10" t="s">
        <v>24</v>
      </c>
      <c r="B96" s="6">
        <v>1991</v>
      </c>
      <c r="C96" s="6" t="s">
        <v>9</v>
      </c>
      <c r="D96" s="6" t="s">
        <v>23</v>
      </c>
      <c r="E96" s="6"/>
      <c r="F96" s="6">
        <v>40</v>
      </c>
      <c r="G96" s="7">
        <f t="shared" si="10"/>
        <v>80</v>
      </c>
      <c r="H96" s="6">
        <v>30</v>
      </c>
      <c r="I96" s="6">
        <v>45</v>
      </c>
      <c r="J96" s="8">
        <v>0.0084375</v>
      </c>
      <c r="K96" s="6">
        <v>56</v>
      </c>
      <c r="L96" s="11">
        <f t="shared" si="11"/>
        <v>181</v>
      </c>
      <c r="M96" s="6"/>
      <c r="N96" s="5" t="s">
        <v>9</v>
      </c>
      <c r="O96" s="4">
        <v>4</v>
      </c>
    </row>
    <row r="97" spans="1:15" ht="11.25">
      <c r="A97" s="10" t="s">
        <v>22</v>
      </c>
      <c r="B97" s="6">
        <v>1991</v>
      </c>
      <c r="C97" s="6"/>
      <c r="D97" s="6" t="s">
        <v>21</v>
      </c>
      <c r="E97" s="6"/>
      <c r="F97" s="6">
        <v>20</v>
      </c>
      <c r="G97" s="6">
        <f t="shared" si="10"/>
        <v>40</v>
      </c>
      <c r="H97" s="6">
        <v>20</v>
      </c>
      <c r="I97" s="6">
        <v>35</v>
      </c>
      <c r="J97" s="8">
        <v>0.008055555555555555</v>
      </c>
      <c r="K97" s="6">
        <v>60</v>
      </c>
      <c r="L97" s="7">
        <f t="shared" si="11"/>
        <v>135</v>
      </c>
      <c r="M97" s="6"/>
      <c r="N97" s="5" t="s">
        <v>83</v>
      </c>
      <c r="O97" s="4">
        <v>5</v>
      </c>
    </row>
    <row r="98" spans="1:15" ht="11.25">
      <c r="A98" s="10" t="s">
        <v>20</v>
      </c>
      <c r="B98" s="6">
        <v>1992</v>
      </c>
      <c r="C98" s="6"/>
      <c r="D98" s="9" t="s">
        <v>6</v>
      </c>
      <c r="E98" s="6"/>
      <c r="F98" s="6">
        <v>5</v>
      </c>
      <c r="G98" s="7">
        <f t="shared" si="10"/>
        <v>10</v>
      </c>
      <c r="H98" s="6">
        <v>14</v>
      </c>
      <c r="I98" s="6">
        <v>28</v>
      </c>
      <c r="J98" s="8">
        <v>0.007928240740740741</v>
      </c>
      <c r="K98" s="6">
        <v>63</v>
      </c>
      <c r="L98" s="7">
        <f t="shared" si="11"/>
        <v>101</v>
      </c>
      <c r="M98" s="6"/>
      <c r="N98" s="5" t="s">
        <v>18</v>
      </c>
      <c r="O98" s="4">
        <v>6</v>
      </c>
    </row>
    <row r="99" spans="1:15" ht="11.25">
      <c r="A99" s="10" t="s">
        <v>19</v>
      </c>
      <c r="B99" s="6">
        <v>1992</v>
      </c>
      <c r="C99" s="6" t="s">
        <v>18</v>
      </c>
      <c r="D99" s="6" t="s">
        <v>17</v>
      </c>
      <c r="E99" s="6"/>
      <c r="F99" s="6">
        <v>26</v>
      </c>
      <c r="G99" s="7">
        <f t="shared" si="10"/>
        <v>52</v>
      </c>
      <c r="H99" s="6">
        <v>15</v>
      </c>
      <c r="I99" s="6">
        <v>30</v>
      </c>
      <c r="J99" s="8">
        <v>0.01423611111111111</v>
      </c>
      <c r="K99" s="6">
        <v>17</v>
      </c>
      <c r="L99" s="11">
        <f t="shared" si="11"/>
        <v>99</v>
      </c>
      <c r="M99" s="6"/>
      <c r="N99" s="5" t="s">
        <v>18</v>
      </c>
      <c r="O99" s="4">
        <v>7</v>
      </c>
    </row>
    <row r="100" spans="1:15" ht="11.25">
      <c r="A100" s="16" t="s">
        <v>16</v>
      </c>
      <c r="B100" s="6">
        <v>1991</v>
      </c>
      <c r="C100" s="6"/>
      <c r="D100" s="9" t="s">
        <v>15</v>
      </c>
      <c r="E100" s="7"/>
      <c r="F100" s="7">
        <v>20</v>
      </c>
      <c r="G100" s="6">
        <f t="shared" si="10"/>
        <v>40</v>
      </c>
      <c r="H100" s="7">
        <v>25</v>
      </c>
      <c r="I100" s="7">
        <v>40</v>
      </c>
      <c r="J100" s="15">
        <v>0.01840277777777778</v>
      </c>
      <c r="K100" s="7">
        <v>5</v>
      </c>
      <c r="L100" s="11">
        <f t="shared" si="11"/>
        <v>85</v>
      </c>
      <c r="M100" s="9"/>
      <c r="N100" s="14"/>
      <c r="O100" s="13">
        <v>8</v>
      </c>
    </row>
    <row r="101" spans="1:15" ht="11.25">
      <c r="A101" s="10"/>
      <c r="B101" s="6"/>
      <c r="C101" s="9"/>
      <c r="D101" s="6"/>
      <c r="E101" s="6"/>
      <c r="F101" s="6"/>
      <c r="G101" s="9"/>
      <c r="H101" s="6"/>
      <c r="I101" s="6"/>
      <c r="J101" s="8"/>
      <c r="K101" s="6"/>
      <c r="L101" s="7"/>
      <c r="M101" s="6"/>
      <c r="N101" s="5"/>
      <c r="O101" s="4"/>
    </row>
    <row r="102" spans="1:15" ht="11.25">
      <c r="A102" s="46" t="s">
        <v>14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</row>
    <row r="103" spans="1:15" ht="11.25">
      <c r="A103" s="10" t="s">
        <v>13</v>
      </c>
      <c r="B103" s="6">
        <v>1990</v>
      </c>
      <c r="C103" s="6" t="s">
        <v>12</v>
      </c>
      <c r="D103" s="6" t="s">
        <v>8</v>
      </c>
      <c r="E103" s="6"/>
      <c r="F103" s="6">
        <v>37</v>
      </c>
      <c r="G103" s="6">
        <f>F103*2</f>
        <v>74</v>
      </c>
      <c r="H103" s="6">
        <v>50</v>
      </c>
      <c r="I103" s="6">
        <v>65</v>
      </c>
      <c r="J103" s="8">
        <v>0.007824074074074075</v>
      </c>
      <c r="K103" s="6">
        <v>64</v>
      </c>
      <c r="L103" s="11">
        <f>G103+I103+K103</f>
        <v>203</v>
      </c>
      <c r="M103" s="6"/>
      <c r="N103" s="5" t="s">
        <v>9</v>
      </c>
      <c r="O103" s="4">
        <v>1</v>
      </c>
    </row>
    <row r="104" spans="1:15" ht="11.25">
      <c r="A104" s="10" t="s">
        <v>11</v>
      </c>
      <c r="B104" s="6">
        <v>1989</v>
      </c>
      <c r="C104" s="6" t="s">
        <v>9</v>
      </c>
      <c r="D104" s="6" t="s">
        <v>8</v>
      </c>
      <c r="E104" s="6"/>
      <c r="F104" s="6">
        <v>37</v>
      </c>
      <c r="G104" s="6">
        <f>F104*2</f>
        <v>74</v>
      </c>
      <c r="H104" s="6">
        <v>25</v>
      </c>
      <c r="I104" s="6">
        <v>40</v>
      </c>
      <c r="J104" s="8">
        <v>0.009606481481481481</v>
      </c>
      <c r="K104" s="6">
        <v>46</v>
      </c>
      <c r="L104" s="7">
        <f>G104+I104+K104</f>
        <v>160</v>
      </c>
      <c r="M104" s="6"/>
      <c r="N104" s="5" t="s">
        <v>83</v>
      </c>
      <c r="O104" s="4">
        <v>2</v>
      </c>
    </row>
    <row r="105" spans="1:15" ht="11.25">
      <c r="A105" s="10" t="s">
        <v>10</v>
      </c>
      <c r="B105" s="6">
        <v>1989</v>
      </c>
      <c r="C105" s="6" t="s">
        <v>9</v>
      </c>
      <c r="D105" s="6" t="s">
        <v>8</v>
      </c>
      <c r="E105" s="6"/>
      <c r="F105" s="6">
        <v>22</v>
      </c>
      <c r="G105" s="6">
        <f>F105*2</f>
        <v>44</v>
      </c>
      <c r="H105" s="6">
        <v>42</v>
      </c>
      <c r="I105" s="6">
        <v>57</v>
      </c>
      <c r="J105" s="8">
        <v>0.01050925925925926</v>
      </c>
      <c r="K105" s="6">
        <v>39</v>
      </c>
      <c r="L105" s="7">
        <f>G105+I105+K105</f>
        <v>140</v>
      </c>
      <c r="M105" s="6"/>
      <c r="N105" s="5" t="s">
        <v>83</v>
      </c>
      <c r="O105" s="4">
        <v>3</v>
      </c>
    </row>
    <row r="106" spans="1:15" ht="11.25">
      <c r="A106" s="10" t="s">
        <v>7</v>
      </c>
      <c r="B106" s="6">
        <v>1990</v>
      </c>
      <c r="C106" s="6"/>
      <c r="D106" s="12" t="s">
        <v>6</v>
      </c>
      <c r="E106" s="6"/>
      <c r="F106" s="6">
        <v>13</v>
      </c>
      <c r="G106" s="7">
        <f>F106*2</f>
        <v>26</v>
      </c>
      <c r="H106" s="6">
        <v>6</v>
      </c>
      <c r="I106" s="6">
        <v>12</v>
      </c>
      <c r="J106" s="8">
        <v>0.007974537037037037</v>
      </c>
      <c r="K106" s="6">
        <v>62</v>
      </c>
      <c r="L106" s="11">
        <f>G106+I106+K106</f>
        <v>100</v>
      </c>
      <c r="M106" s="6"/>
      <c r="N106" s="6" t="s">
        <v>18</v>
      </c>
      <c r="O106" s="4">
        <v>4</v>
      </c>
    </row>
    <row r="107" spans="1:15" ht="11.25">
      <c r="A107" s="10"/>
      <c r="B107" s="6"/>
      <c r="C107" s="9"/>
      <c r="D107" s="6"/>
      <c r="E107" s="6"/>
      <c r="F107" s="6"/>
      <c r="G107" s="9"/>
      <c r="H107" s="6"/>
      <c r="I107" s="6"/>
      <c r="J107" s="8"/>
      <c r="K107" s="6"/>
      <c r="L107" s="7"/>
      <c r="M107" s="6"/>
      <c r="N107" s="5"/>
      <c r="O107" s="4"/>
    </row>
    <row r="108" spans="1:15" ht="11.25">
      <c r="A108" s="46" t="s">
        <v>5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</row>
    <row r="109" spans="1:15" ht="11.25">
      <c r="A109" s="10" t="s">
        <v>4</v>
      </c>
      <c r="B109" s="6">
        <v>1985</v>
      </c>
      <c r="C109" s="6" t="s">
        <v>3</v>
      </c>
      <c r="D109" s="6" t="s">
        <v>2</v>
      </c>
      <c r="E109" s="6"/>
      <c r="F109" s="6">
        <v>41</v>
      </c>
      <c r="G109" s="9">
        <f>F109*2</f>
        <v>82</v>
      </c>
      <c r="H109" s="6">
        <v>75</v>
      </c>
      <c r="I109" s="6">
        <v>77</v>
      </c>
      <c r="J109" s="8">
        <v>0.008553240740740741</v>
      </c>
      <c r="K109" s="6">
        <v>55</v>
      </c>
      <c r="L109" s="11">
        <f>G109+I109+K109</f>
        <v>214</v>
      </c>
      <c r="M109" s="6"/>
      <c r="N109" s="5" t="s">
        <v>12</v>
      </c>
      <c r="O109" s="4">
        <v>1</v>
      </c>
    </row>
    <row r="110" spans="1:15" ht="12" thickBot="1">
      <c r="A110" s="63"/>
      <c r="B110" s="64"/>
      <c r="C110" s="65"/>
      <c r="D110" s="64"/>
      <c r="E110" s="64"/>
      <c r="F110" s="64"/>
      <c r="G110" s="65"/>
      <c r="H110" s="64"/>
      <c r="I110" s="64"/>
      <c r="J110" s="66"/>
      <c r="K110" s="64"/>
      <c r="L110" s="67"/>
      <c r="M110" s="64"/>
      <c r="N110" s="68"/>
      <c r="O110" s="69"/>
    </row>
    <row r="111" spans="1:1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</row>
    <row r="112" spans="1:1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</row>
    <row r="113" spans="1:15" ht="11.25">
      <c r="A113" s="54" t="s">
        <v>1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1:15" ht="11.25">
      <c r="A114" s="54" t="s">
        <v>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</sheetData>
  <sheetProtection/>
  <mergeCells count="27">
    <mergeCell ref="A114:O114"/>
    <mergeCell ref="A34:O34"/>
    <mergeCell ref="A52:O52"/>
    <mergeCell ref="A68:O68"/>
    <mergeCell ref="A72:O72"/>
    <mergeCell ref="A78:O78"/>
    <mergeCell ref="A92:O92"/>
    <mergeCell ref="A102:O102"/>
    <mergeCell ref="A108:O108"/>
    <mergeCell ref="A113:O113"/>
    <mergeCell ref="A83:O83"/>
    <mergeCell ref="L3:L4"/>
    <mergeCell ref="M3:M4"/>
    <mergeCell ref="N3:N4"/>
    <mergeCell ref="O3:O4"/>
    <mergeCell ref="A5:O5"/>
    <mergeCell ref="A19:O19"/>
    <mergeCell ref="A1:O1"/>
    <mergeCell ref="A2:O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1968503937007874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Ределин Руслан</cp:lastModifiedBy>
  <cp:lastPrinted>2008-02-18T09:29:42Z</cp:lastPrinted>
  <dcterms:created xsi:type="dcterms:W3CDTF">2008-02-17T14:51:50Z</dcterms:created>
  <dcterms:modified xsi:type="dcterms:W3CDTF">2008-02-18T09:31:15Z</dcterms:modified>
  <cp:category/>
  <cp:version/>
  <cp:contentType/>
  <cp:contentStatus/>
</cp:coreProperties>
</file>